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/>
  <mc:AlternateContent xmlns:mc="http://schemas.openxmlformats.org/markup-compatibility/2006">
    <mc:Choice Requires="x15">
      <x15ac:absPath xmlns:x15ac="http://schemas.microsoft.com/office/spreadsheetml/2010/11/ac" url="C:\Users\svinka\Desktop\Černá za Bory - NEOCENĚNÉ\"/>
    </mc:Choice>
  </mc:AlternateContent>
  <bookViews>
    <workbookView xWindow="0" yWindow="0" windowWidth="19152" windowHeight="8076" tabRatio="923"/>
  </bookViews>
  <sheets>
    <sheet name="Přehled" sheetId="1" r:id="rId1"/>
    <sheet name="Rekapitulace stavbys" sheetId="11" r:id="rId2"/>
  </sheets>
  <definedNames>
    <definedName name="_xlnm.Print_Titles" localSheetId="0">Přehled!$85:$85</definedName>
    <definedName name="_xlnm.Print_Area" localSheetId="0">Přehled!$B$3:$AQ$71</definedName>
    <definedName name="_xlnm.Print_Area" localSheetId="1">'Rekapitulace stavbys'!$B$75:$BE$100</definedName>
  </definedNames>
  <calcPr calcId="162913"/>
</workbook>
</file>

<file path=xl/calcChain.xml><?xml version="1.0" encoding="utf-8"?>
<calcChain xmlns="http://schemas.openxmlformats.org/spreadsheetml/2006/main">
  <c r="AN89" i="11" l="1"/>
  <c r="AG89" i="11" s="1"/>
  <c r="AN90" i="11"/>
  <c r="AG90" i="11" s="1"/>
  <c r="AN91" i="11"/>
  <c r="AG91" i="11" s="1"/>
  <c r="AN92" i="11"/>
  <c r="AG92" i="11" s="1"/>
  <c r="AN93" i="11"/>
  <c r="AG93" i="11" s="1"/>
  <c r="AN94" i="11"/>
  <c r="AG94" i="11" s="1"/>
  <c r="AN95" i="11"/>
  <c r="AG95" i="11" s="1"/>
  <c r="AN88" i="11"/>
  <c r="AG88" i="11" s="1"/>
  <c r="BD99" i="11"/>
  <c r="AX95" i="11" l="1"/>
  <c r="AW95" i="11"/>
  <c r="AX94" i="11"/>
  <c r="AW94" i="11"/>
  <c r="AX93" i="11"/>
  <c r="AW93" i="11"/>
  <c r="AX92" i="11"/>
  <c r="AW92" i="11"/>
  <c r="AX91" i="11"/>
  <c r="AW91" i="11"/>
  <c r="AX90" i="11"/>
  <c r="AW90" i="11"/>
  <c r="AX89" i="11"/>
  <c r="AW89" i="11"/>
  <c r="AX88" i="11"/>
  <c r="AW88" i="11"/>
  <c r="AM83" i="11"/>
  <c r="L83" i="11"/>
  <c r="AM82" i="11"/>
  <c r="L82" i="11"/>
  <c r="L80" i="11"/>
  <c r="L78" i="11"/>
  <c r="L77" i="11"/>
  <c r="AK27" i="11"/>
  <c r="AX95" i="1" l="1"/>
  <c r="AW95" i="1"/>
  <c r="AX94" i="1"/>
  <c r="AW94" i="1"/>
  <c r="AX93" i="1"/>
  <c r="AW93" i="1"/>
  <c r="AX92" i="1"/>
  <c r="AW92" i="1"/>
  <c r="AX91" i="1"/>
  <c r="AW91" i="1"/>
  <c r="AX90" i="1"/>
  <c r="AW90" i="1"/>
  <c r="AX89" i="1"/>
  <c r="AW89" i="1"/>
  <c r="AR89" i="11"/>
  <c r="AR89" i="1"/>
  <c r="AX88" i="1"/>
  <c r="AW88" i="1"/>
  <c r="AK27" i="1"/>
  <c r="AM83" i="1"/>
  <c r="L83" i="1"/>
  <c r="AM82" i="1"/>
  <c r="L82" i="1"/>
  <c r="AM80" i="1"/>
  <c r="L80" i="1"/>
  <c r="L78" i="1"/>
  <c r="L77" i="1"/>
  <c r="AR92" i="1" l="1"/>
  <c r="AR92" i="11"/>
  <c r="AR88" i="1"/>
  <c r="AR88" i="11"/>
  <c r="BB92" i="11"/>
  <c r="AR93" i="1"/>
  <c r="AR93" i="11"/>
  <c r="AR90" i="1"/>
  <c r="AR90" i="11"/>
  <c r="AR94" i="1"/>
  <c r="AR94" i="11"/>
  <c r="AR91" i="1"/>
  <c r="AR91" i="11"/>
  <c r="AR95" i="1"/>
  <c r="AR95" i="11"/>
  <c r="BC95" i="1"/>
  <c r="BC95" i="11"/>
  <c r="BB92" i="1"/>
  <c r="BD92" i="1"/>
  <c r="BD90" i="1"/>
  <c r="BE89" i="1"/>
  <c r="AR87" i="1"/>
  <c r="AR87" i="11" l="1"/>
  <c r="BC88" i="1"/>
  <c r="BC88" i="11"/>
  <c r="AY91" i="11"/>
  <c r="BB88" i="1"/>
  <c r="BB88" i="11"/>
  <c r="BA88" i="1"/>
  <c r="BA88" i="11"/>
  <c r="AZ88" i="1"/>
  <c r="AZ88" i="11"/>
  <c r="BD93" i="1"/>
  <c r="AV88" i="1"/>
  <c r="AV88" i="11"/>
  <c r="AY95" i="1"/>
  <c r="AU93" i="1"/>
  <c r="BA95" i="1"/>
  <c r="BA95" i="11"/>
  <c r="AV95" i="1"/>
  <c r="AV95" i="11"/>
  <c r="BE95" i="1"/>
  <c r="BB95" i="1"/>
  <c r="BB95" i="11"/>
  <c r="AZ95" i="1"/>
  <c r="AZ95" i="11"/>
  <c r="BD95" i="1"/>
  <c r="AT95" i="1"/>
  <c r="AT95" i="11"/>
  <c r="AU94" i="1"/>
  <c r="AS94" i="1" s="1"/>
  <c r="AU94" i="11"/>
  <c r="AY94" i="1"/>
  <c r="AY94" i="11"/>
  <c r="BB94" i="1"/>
  <c r="BB94" i="11"/>
  <c r="BA94" i="1"/>
  <c r="BA94" i="11"/>
  <c r="AZ94" i="1"/>
  <c r="AZ94" i="11"/>
  <c r="AV94" i="1"/>
  <c r="AV94" i="11"/>
  <c r="AT94" i="1"/>
  <c r="AT94" i="11"/>
  <c r="BC94" i="1"/>
  <c r="BC94" i="11"/>
  <c r="AT93" i="1"/>
  <c r="AT93" i="11"/>
  <c r="AZ93" i="1"/>
  <c r="AZ93" i="11"/>
  <c r="BC93" i="1"/>
  <c r="BC93" i="11"/>
  <c r="BA93" i="1"/>
  <c r="BA93" i="11"/>
  <c r="AV93" i="1"/>
  <c r="AV93" i="11"/>
  <c r="BB93" i="1"/>
  <c r="BB93" i="11"/>
  <c r="BE92" i="1"/>
  <c r="AY92" i="1"/>
  <c r="AY92" i="11"/>
  <c r="BC92" i="1"/>
  <c r="BC92" i="11"/>
  <c r="AZ92" i="1"/>
  <c r="AZ92" i="11"/>
  <c r="AV92" i="1"/>
  <c r="AV92" i="11"/>
  <c r="AU92" i="1"/>
  <c r="AS92" i="1" s="1"/>
  <c r="AU92" i="11"/>
  <c r="BA92" i="1"/>
  <c r="BA92" i="11"/>
  <c r="BE91" i="1"/>
  <c r="AT91" i="1"/>
  <c r="AT91" i="11"/>
  <c r="BC91" i="1"/>
  <c r="BC91" i="11"/>
  <c r="AZ91" i="1"/>
  <c r="AZ91" i="11"/>
  <c r="BD91" i="1"/>
  <c r="AU91" i="1"/>
  <c r="AS91" i="1" s="1"/>
  <c r="AU91" i="11"/>
  <c r="AY91" i="1"/>
  <c r="BB91" i="1"/>
  <c r="BB91" i="11"/>
  <c r="BA91" i="1"/>
  <c r="BA91" i="11"/>
  <c r="AV91" i="1"/>
  <c r="AV91" i="11"/>
  <c r="BB90" i="1"/>
  <c r="BB90" i="11"/>
  <c r="AV90" i="1"/>
  <c r="AV90" i="11"/>
  <c r="BC90" i="1"/>
  <c r="BC90" i="11"/>
  <c r="BA90" i="1"/>
  <c r="BA90" i="11"/>
  <c r="AZ90" i="1"/>
  <c r="AZ90" i="11"/>
  <c r="BC89" i="1"/>
  <c r="BC89" i="11"/>
  <c r="BB89" i="1"/>
  <c r="BB89" i="11"/>
  <c r="BA89" i="1"/>
  <c r="BA89" i="11"/>
  <c r="AZ89" i="1"/>
  <c r="AZ89" i="11"/>
  <c r="AV89" i="1"/>
  <c r="AV89" i="11"/>
  <c r="AY89" i="1"/>
  <c r="AY89" i="11"/>
  <c r="BA87" i="11" l="1"/>
  <c r="W33" i="11" s="1"/>
  <c r="AS91" i="11"/>
  <c r="AZ87" i="1"/>
  <c r="AV87" i="1" s="1"/>
  <c r="AY95" i="11"/>
  <c r="AU88" i="1"/>
  <c r="AS88" i="1" s="1"/>
  <c r="AU88" i="11"/>
  <c r="AS88" i="11" s="1"/>
  <c r="BD88" i="1"/>
  <c r="BE88" i="1"/>
  <c r="AU93" i="11"/>
  <c r="AS93" i="11" s="1"/>
  <c r="BB87" i="1"/>
  <c r="AX87" i="1" s="1"/>
  <c r="AT88" i="1"/>
  <c r="AT88" i="11"/>
  <c r="AY88" i="1"/>
  <c r="AY87" i="1" s="1"/>
  <c r="AU87" i="1" s="1"/>
  <c r="AY88" i="11"/>
  <c r="AU95" i="1"/>
  <c r="AS95" i="1" s="1"/>
  <c r="AN95" i="1" s="1"/>
  <c r="AU95" i="11"/>
  <c r="AS95" i="11"/>
  <c r="AG95" i="1"/>
  <c r="BD94" i="1"/>
  <c r="BE94" i="1"/>
  <c r="AS94" i="11"/>
  <c r="BE93" i="1"/>
  <c r="AY93" i="1"/>
  <c r="AY93" i="11"/>
  <c r="AS93" i="1"/>
  <c r="AS92" i="11"/>
  <c r="AT92" i="1"/>
  <c r="AT92" i="11"/>
  <c r="AZ87" i="11"/>
  <c r="AV87" i="11" s="1"/>
  <c r="AK32" i="11" s="1"/>
  <c r="BA87" i="1"/>
  <c r="W33" i="1" s="1"/>
  <c r="BB87" i="11"/>
  <c r="AX87" i="11" s="1"/>
  <c r="BE90" i="1"/>
  <c r="BE99" i="1" s="1"/>
  <c r="BC87" i="11"/>
  <c r="W35" i="11" s="1"/>
  <c r="AU90" i="1"/>
  <c r="AS90" i="1" s="1"/>
  <c r="AU90" i="11"/>
  <c r="AS90" i="11" s="1"/>
  <c r="BC87" i="1"/>
  <c r="W35" i="1" s="1"/>
  <c r="AY90" i="1"/>
  <c r="AY90" i="11"/>
  <c r="AT90" i="1"/>
  <c r="AT90" i="11"/>
  <c r="AT89" i="1"/>
  <c r="AT89" i="11"/>
  <c r="AU89" i="1"/>
  <c r="AS89" i="1" s="1"/>
  <c r="AU89" i="11"/>
  <c r="AS89" i="11" s="1"/>
  <c r="BD89" i="1"/>
  <c r="AW87" i="11"/>
  <c r="W34" i="1"/>
  <c r="AT87" i="1" l="1"/>
  <c r="BE99" i="11"/>
  <c r="AN99" i="11" s="1"/>
  <c r="AN87" i="11" s="1"/>
  <c r="AK37" i="1" s="1"/>
  <c r="BD99" i="1"/>
  <c r="W34" i="11"/>
  <c r="AY87" i="11"/>
  <c r="AU87" i="11" s="1"/>
  <c r="AK31" i="11" s="1"/>
  <c r="W32" i="11"/>
  <c r="AW87" i="1"/>
  <c r="AT87" i="11"/>
  <c r="AG92" i="1"/>
  <c r="AN92" i="1" s="1"/>
  <c r="AG88" i="1"/>
  <c r="AS87" i="1"/>
  <c r="AG93" i="1"/>
  <c r="AN93" i="1" s="1"/>
  <c r="W31" i="11" l="1"/>
  <c r="AG90" i="1"/>
  <c r="AN90" i="1" s="1"/>
  <c r="AS87" i="11"/>
  <c r="AG94" i="1"/>
  <c r="AN94" i="1" s="1"/>
  <c r="AN88" i="1"/>
  <c r="AG89" i="1"/>
  <c r="AN89" i="1" s="1"/>
  <c r="AG91" i="1" l="1"/>
  <c r="AN91" i="1" s="1"/>
  <c r="AG87" i="1"/>
  <c r="AN87" i="1" s="1"/>
  <c r="AN99" i="1" s="1"/>
  <c r="AG87" i="11" l="1"/>
  <c r="AK26" i="1" s="1"/>
  <c r="W31" i="1" s="1"/>
  <c r="AK31" i="1" s="1"/>
  <c r="AG99" i="1"/>
  <c r="AK29" i="1" l="1"/>
  <c r="AK26" i="11"/>
  <c r="AK29" i="11" s="1"/>
  <c r="AK37" i="11" s="1"/>
  <c r="AG99" i="11"/>
</calcChain>
</file>

<file path=xl/sharedStrings.xml><?xml version="1.0" encoding="utf-8"?>
<sst xmlns="http://schemas.openxmlformats.org/spreadsheetml/2006/main" count="393" uniqueCount="110">
  <si>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</si>
  <si>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</si>
  <si>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</si>
  <si>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</si>
  <si>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</si>
  <si>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</si>
  <si>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</si>
  <si>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</si>
  <si>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</si>
  <si>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</si>
  <si>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</si>
  <si>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</si>
  <si>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</si>
  <si>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</si>
  <si>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</si>
  <si>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CM-002</t>
  </si>
  <si>
    <t>Stavba:</t>
  </si>
  <si>
    <t>Pardubice - Černá za Bory malá okružní křižovatka silnic II/322 a III/2983</t>
  </si>
  <si>
    <t>JKSO:</t>
  </si>
  <si>
    <t>CC-CZ:</t>
  </si>
  <si>
    <t>Místo:</t>
  </si>
  <si>
    <t xml:space="preserve"> </t>
  </si>
  <si>
    <t>Datum:</t>
  </si>
  <si>
    <t>15. 2. 2018</t>
  </si>
  <si>
    <t>Objednatel:</t>
  </si>
  <si>
    <t>IČ:</t>
  </si>
  <si>
    <t>SÚS Pardubického kraje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</si>
  <si>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</si>
  <si>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</si>
  <si>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</si>
  <si>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</si>
  <si>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</si>
  <si>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</si>
  <si>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</si>
  <si>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</si>
  <si>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</si>
  <si>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</si>
  <si>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</si>
  <si>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</si>
  <si>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</si>
  <si>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</si>
  <si>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</si>
  <si>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</si>
  <si>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</si>
  <si>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</si>
  <si>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</si>
  <si>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</si>
  <si>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</si>
  <si>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</si>
  <si>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</si>
  <si>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</si>
  <si>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</si>
  <si>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</si>
  <si>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</si>
  <si>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</si>
  <si>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</si>
  <si>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</si>
  <si>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</si>
  <si>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</si>
  <si>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</si>
  <si>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</si>
  <si>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</si>
  <si>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</si>
  <si>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</si>
  <si>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</si>
  <si>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</si>
  <si>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</si>
  <si>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</si>
  <si>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</si>
  <si>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</si>
  <si>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</si>
  <si>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</si>
  <si>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</si>
  <si>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</si>
  <si>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</si>
  <si>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{1739480f-4db1-4f00-b1e9-e72c66355c8e}</t>
  </si>
  <si>
    <t>{00000000-0000-0000-0000-000000000000}</t>
  </si>
  <si>
    <t>/</t>
  </si>
  <si>
    <t>SO 01</t>
  </si>
  <si>
    <t>Příprava staveniště</t>
  </si>
  <si>
    <t>1</t>
  </si>
  <si>
    <t>{c6b2811d-d824-4501-adb7-31632c22b569}</t>
  </si>
  <si>
    <t>SO 101</t>
  </si>
  <si>
    <t>Okružní křižovatka</t>
  </si>
  <si>
    <t>{35521e65-d2b2-46c0-82a7-c8fba1f2669e}</t>
  </si>
  <si>
    <t>SO 102</t>
  </si>
  <si>
    <t>Zálivy BUS, chodníky a sjezdy</t>
  </si>
  <si>
    <t>{3061c6ac-18de-4417-94a7-8e5c03487fb5}</t>
  </si>
  <si>
    <t>SO 301</t>
  </si>
  <si>
    <t>Odvodnění povrchových vod</t>
  </si>
  <si>
    <t>{6a6f3971-4f92-4c8f-9f55-8aedbd708986}</t>
  </si>
  <si>
    <t>SO 401</t>
  </si>
  <si>
    <t>Veřejné osvětlení</t>
  </si>
  <si>
    <t>{25ad6b59-3168-4714-a616-322bbb8f3097}</t>
  </si>
  <si>
    <t>SO 402</t>
  </si>
  <si>
    <t>Úpravy Telefonica O2</t>
  </si>
  <si>
    <t>{6b856f12-0fdc-4b13-8654-fdf5c75f741f}</t>
  </si>
  <si>
    <t>SO 801</t>
  </si>
  <si>
    <t>Vegetační úpravy</t>
  </si>
  <si>
    <t>{c20d22b1-f00b-48b2-8d44-237cd05f6744}</t>
  </si>
  <si>
    <t>SO 000</t>
  </si>
  <si>
    <t>Vedlejší a ostaní náklady stavby</t>
  </si>
  <si>
    <t>{62158f91-2b0d-4fe9-a76a-b30e715c1510}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</si>
  <si>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</si>
  <si>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</si>
  <si>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</si>
  <si>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</si>
  <si>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UZNATELNÉ</t>
  </si>
  <si>
    <t>NEUZNATELNÉ</t>
  </si>
  <si>
    <t>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</si>
</sst>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2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u/>
      <sz val="11"/>
      <color theme="10"/>
      <name val="Calibri"/>
      <scheme val="minor"/>
    </font>
    <font>
      <b/>
      <sz val="11"/>
      <name val="Trebuchet MS"/>
      <family val="2"/>
      <charset val="238"/>
    </font>
    <font>
      <b/>
      <sz val="9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92D050"/>
        <bgColor indexed="64"/>
      </patternFill>
    </fill>
    <fill>
      <patternFill patternType="solid">
        <fgColor rgb="FFFF3300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1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</xf>
    <xf numFmtId="0" fontId="8" fillId="2" borderId="0" xfId="1" applyFont="1" applyFill="1" applyAlignment="1" applyProtection="1">
      <alignment vertical="center"/>
    </xf>
    <xf numFmtId="0" fontId="0" fillId="2" borderId="0" xfId="0" applyFill="1"/>
    <xf numFmtId="0" fontId="5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3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vertical="center"/>
    </xf>
    <xf numFmtId="0" fontId="3" fillId="3" borderId="9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6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6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4" fillId="0" borderId="16" xfId="0" applyNumberFormat="1" applyFont="1" applyBorder="1" applyAlignment="1">
      <alignment vertical="center"/>
    </xf>
    <xf numFmtId="4" fontId="24" fillId="0" borderId="17" xfId="0" applyNumberFormat="1" applyFont="1" applyBorder="1" applyAlignment="1">
      <alignment vertical="center"/>
    </xf>
    <xf numFmtId="166" fontId="24" fillId="0" borderId="17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26" fillId="5" borderId="25" xfId="0" applyFont="1" applyFill="1" applyBorder="1" applyAlignment="1">
      <alignment horizontal="center" vertical="center" wrapText="1"/>
    </xf>
    <xf numFmtId="0" fontId="27" fillId="6" borderId="25" xfId="0" applyFont="1" applyFill="1" applyBorder="1" applyAlignment="1">
      <alignment horizontal="center" vertical="center" wrapText="1"/>
    </xf>
    <xf numFmtId="0" fontId="0" fillId="0" borderId="25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0" fontId="0" fillId="0" borderId="25" xfId="0" applyBorder="1"/>
    <xf numFmtId="4" fontId="26" fillId="5" borderId="26" xfId="0" applyNumberFormat="1" applyFont="1" applyFill="1" applyBorder="1" applyAlignment="1">
      <alignment vertical="center"/>
    </xf>
    <xf numFmtId="4" fontId="26" fillId="6" borderId="26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0" xfId="0"/>
    <xf numFmtId="0" fontId="23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0" fillId="0" borderId="0" xfId="0" applyBorder="1"/>
    <xf numFmtId="0" fontId="0" fillId="0" borderId="7" xfId="0" applyFont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0" borderId="28" xfId="0" applyFont="1" applyBorder="1" applyAlignment="1">
      <alignment vertical="center"/>
    </xf>
    <xf numFmtId="0" fontId="0" fillId="0" borderId="30" xfId="0" applyFont="1" applyBorder="1" applyAlignment="1">
      <alignment vertical="center"/>
    </xf>
    <xf numFmtId="0" fontId="0" fillId="0" borderId="29" xfId="0" applyFont="1" applyBorder="1" applyAlignment="1">
      <alignment vertical="center"/>
    </xf>
    <xf numFmtId="14" fontId="2" fillId="0" borderId="0" xfId="0" applyNumberFormat="1" applyFont="1" applyBorder="1" applyAlignment="1">
      <alignment horizontal="left" vertical="center"/>
    </xf>
    <xf numFmtId="14" fontId="0" fillId="0" borderId="0" xfId="0" applyNumberFormat="1" applyFont="1" applyBorder="1" applyAlignment="1">
      <alignment vertical="center"/>
    </xf>
    <xf numFmtId="0" fontId="0" fillId="0" borderId="0" xfId="0"/>
    <xf numFmtId="4" fontId="19" fillId="0" borderId="0" xfId="0" applyNumberFormat="1" applyFont="1" applyBorder="1" applyAlignment="1">
      <alignment horizontal="right" vertical="center"/>
    </xf>
    <xf numFmtId="4" fontId="19" fillId="0" borderId="0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0" fillId="0" borderId="0" xfId="0" applyBorder="1"/>
    <xf numFmtId="4" fontId="13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19" fillId="4" borderId="0" xfId="0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left" vertical="center" wrapText="1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vertical="center"/>
    </xf>
    <xf numFmtId="4" fontId="3" fillId="3" borderId="9" xfId="0" applyNumberFormat="1" applyFont="1" applyFill="1" applyBorder="1" applyAlignment="1">
      <alignment vertical="center"/>
    </xf>
    <xf numFmtId="0" fontId="0" fillId="3" borderId="1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J101"/>
  <sheetViews>
    <sheetView showGridLines="0" tabSelected="1" zoomScale="85" zoomScaleNormal="85" workbookViewId="0">
      <pane ySplit="1" topLeftCell="A2" activePane="bottomLeft" state="frozen"/>
      <selection pane="bottomLeft" activeCell="AK26" sqref="AK26:AO26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5" width="25.85546875" hidden="1" customWidth="1"/>
    <col min="46" max="46" width="25" hidden="1" customWidth="1"/>
    <col min="47" max="51" width="21.7109375" hidden="1" customWidth="1"/>
    <col min="52" max="52" width="19.140625" hidden="1" customWidth="1"/>
    <col min="53" max="53" width="25" hidden="1" customWidth="1"/>
    <col min="54" max="55" width="19.140625" hidden="1" customWidth="1"/>
    <col min="56" max="57" width="18.140625" bestFit="1" customWidth="1"/>
    <col min="58" max="58" width="17.7109375" customWidth="1"/>
    <col min="70" max="88" width="9.28515625" hidden="1"/>
  </cols>
  <sheetData>
    <row r="1" spans="1:72" ht="21.45" customHeight="1">
      <c r="A1" s="6" t="s">
        <v>0</v>
      </c>
      <c r="B1" s="7"/>
      <c r="C1" s="7"/>
      <c r="D1" s="8" t="s">
        <v>1</v>
      </c>
      <c r="E1" s="7"/>
      <c r="F1" s="7"/>
      <c r="G1" s="7"/>
      <c r="H1" s="7"/>
      <c r="I1" s="7"/>
      <c r="J1" s="7"/>
      <c r="K1" s="9" t="s">
        <v>2</v>
      </c>
      <c r="L1" s="9"/>
      <c r="M1" s="9"/>
      <c r="N1" s="9"/>
      <c r="O1" s="9"/>
      <c r="P1" s="9"/>
      <c r="Q1" s="9"/>
      <c r="R1" s="9"/>
      <c r="S1" s="9"/>
      <c r="T1" s="7"/>
      <c r="U1" s="7"/>
      <c r="V1" s="7"/>
      <c r="W1" s="9" t="s">
        <v>3</v>
      </c>
      <c r="X1" s="9"/>
      <c r="Y1" s="9"/>
      <c r="Z1" s="9"/>
      <c r="AA1" s="9"/>
      <c r="AB1" s="9"/>
      <c r="AC1" s="9"/>
      <c r="AD1" s="9"/>
      <c r="AE1" s="9"/>
      <c r="AF1" s="9"/>
      <c r="AG1" s="7"/>
      <c r="AH1" s="7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1" t="s">
        <v>4</v>
      </c>
      <c r="BA1" s="11" t="s">
        <v>5</v>
      </c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S1" s="12" t="s">
        <v>6</v>
      </c>
      <c r="BT1" s="12" t="s">
        <v>6</v>
      </c>
    </row>
    <row r="2" spans="1:72" ht="36.9" customHeight="1">
      <c r="C2" s="157" t="s">
        <v>7</v>
      </c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158"/>
      <c r="AM2" s="158"/>
      <c r="AN2" s="158"/>
      <c r="AO2" s="158"/>
      <c r="AP2" s="158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R2" s="14" t="s">
        <v>8</v>
      </c>
      <c r="BS2" s="14" t="s">
        <v>9</v>
      </c>
    </row>
    <row r="3" spans="1:72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  <c r="BR3" s="14" t="s">
        <v>8</v>
      </c>
      <c r="BS3" s="14" t="s">
        <v>10</v>
      </c>
    </row>
    <row r="4" spans="1:72" ht="36.9" customHeight="1">
      <c r="B4" s="18"/>
      <c r="C4" s="150" t="s">
        <v>11</v>
      </c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9"/>
      <c r="AR4" s="13" t="s">
        <v>12</v>
      </c>
      <c r="BR4" s="14" t="s">
        <v>13</v>
      </c>
    </row>
    <row r="5" spans="1:72" ht="14.4" customHeight="1">
      <c r="B5" s="18"/>
      <c r="C5" s="20"/>
      <c r="D5" s="21" t="s">
        <v>14</v>
      </c>
      <c r="E5" s="20"/>
      <c r="F5" s="20"/>
      <c r="G5" s="20"/>
      <c r="H5" s="20"/>
      <c r="I5" s="20"/>
      <c r="J5" s="20"/>
      <c r="K5" s="159" t="s">
        <v>15</v>
      </c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20"/>
      <c r="AQ5" s="19"/>
      <c r="BR5" s="14" t="s">
        <v>8</v>
      </c>
    </row>
    <row r="6" spans="1:72" ht="36.9" customHeight="1">
      <c r="B6" s="18"/>
      <c r="C6" s="20"/>
      <c r="D6" s="23" t="s">
        <v>16</v>
      </c>
      <c r="E6" s="20"/>
      <c r="F6" s="20"/>
      <c r="G6" s="20"/>
      <c r="H6" s="20"/>
      <c r="I6" s="20"/>
      <c r="J6" s="20"/>
      <c r="K6" s="160" t="s">
        <v>17</v>
      </c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20"/>
      <c r="AQ6" s="19"/>
      <c r="BR6" s="14" t="s">
        <v>8</v>
      </c>
    </row>
    <row r="7" spans="1:72" ht="14.4" customHeight="1">
      <c r="B7" s="18"/>
      <c r="C7" s="20"/>
      <c r="D7" s="24" t="s">
        <v>18</v>
      </c>
      <c r="E7" s="20"/>
      <c r="F7" s="20"/>
      <c r="G7" s="20"/>
      <c r="H7" s="20"/>
      <c r="I7" s="20"/>
      <c r="J7" s="20"/>
      <c r="K7" s="22" t="s">
        <v>5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4" t="s">
        <v>19</v>
      </c>
      <c r="AL7" s="20"/>
      <c r="AM7" s="20"/>
      <c r="AN7" s="22" t="s">
        <v>5</v>
      </c>
      <c r="AO7" s="20"/>
      <c r="AP7" s="20"/>
      <c r="AQ7" s="19"/>
      <c r="BR7" s="14" t="s">
        <v>8</v>
      </c>
    </row>
    <row r="8" spans="1:72" ht="14.4" customHeight="1">
      <c r="B8" s="18"/>
      <c r="C8" s="20"/>
      <c r="D8" s="24" t="s">
        <v>20</v>
      </c>
      <c r="E8" s="20"/>
      <c r="F8" s="20"/>
      <c r="G8" s="20"/>
      <c r="H8" s="20"/>
      <c r="I8" s="20"/>
      <c r="J8" s="20"/>
      <c r="K8" s="22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4" t="s">
        <v>22</v>
      </c>
      <c r="AL8" s="20"/>
      <c r="AM8" s="20"/>
      <c r="AN8" s="124">
        <v>43157</v>
      </c>
      <c r="AO8" s="20"/>
      <c r="AP8" s="20"/>
      <c r="AQ8" s="19"/>
      <c r="BR8" s="14" t="s">
        <v>8</v>
      </c>
    </row>
    <row r="9" spans="1:72" ht="14.4" customHeight="1">
      <c r="B9" s="18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19"/>
      <c r="BR9" s="14" t="s">
        <v>8</v>
      </c>
    </row>
    <row r="10" spans="1:72" ht="14.4" customHeight="1">
      <c r="B10" s="18"/>
      <c r="C10" s="20"/>
      <c r="D10" s="24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4" t="s">
        <v>25</v>
      </c>
      <c r="AL10" s="20"/>
      <c r="AM10" s="20"/>
      <c r="AN10" s="22" t="s">
        <v>5</v>
      </c>
      <c r="AO10" s="20"/>
      <c r="AP10" s="20"/>
      <c r="AQ10" s="19"/>
      <c r="BR10" s="14" t="s">
        <v>8</v>
      </c>
    </row>
    <row r="11" spans="1:72" ht="18.45" customHeight="1">
      <c r="B11" s="18"/>
      <c r="C11" s="20"/>
      <c r="D11" s="20"/>
      <c r="E11" s="22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4" t="s">
        <v>27</v>
      </c>
      <c r="AL11" s="20"/>
      <c r="AM11" s="20"/>
      <c r="AN11" s="22" t="s">
        <v>5</v>
      </c>
      <c r="AO11" s="20"/>
      <c r="AP11" s="20"/>
      <c r="AQ11" s="19"/>
      <c r="BR11" s="14" t="s">
        <v>8</v>
      </c>
    </row>
    <row r="12" spans="1:72" ht="6.9" customHeight="1">
      <c r="B12" s="18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19"/>
      <c r="BR12" s="14" t="s">
        <v>8</v>
      </c>
    </row>
    <row r="13" spans="1:72" ht="14.4" customHeight="1">
      <c r="B13" s="18"/>
      <c r="C13" s="20"/>
      <c r="D13" s="24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4" t="s">
        <v>25</v>
      </c>
      <c r="AL13" s="20"/>
      <c r="AM13" s="20"/>
      <c r="AN13" s="22" t="s">
        <v>5</v>
      </c>
      <c r="AO13" s="20"/>
      <c r="AP13" s="20"/>
      <c r="AQ13" s="19"/>
      <c r="BR13" s="14" t="s">
        <v>8</v>
      </c>
    </row>
    <row r="14" spans="1:72" ht="13.2">
      <c r="B14" s="18"/>
      <c r="C14" s="20"/>
      <c r="D14" s="20"/>
      <c r="E14" s="22" t="s">
        <v>21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4" t="s">
        <v>27</v>
      </c>
      <c r="AL14" s="20"/>
      <c r="AM14" s="20"/>
      <c r="AN14" s="22" t="s">
        <v>5</v>
      </c>
      <c r="AO14" s="20"/>
      <c r="AP14" s="20"/>
      <c r="AQ14" s="19"/>
      <c r="BR14" s="14" t="s">
        <v>8</v>
      </c>
    </row>
    <row r="15" spans="1:72" ht="6.9" customHeight="1">
      <c r="B15" s="18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19"/>
      <c r="BR15" s="14" t="s">
        <v>6</v>
      </c>
    </row>
    <row r="16" spans="1:72" ht="14.4" customHeight="1">
      <c r="B16" s="18"/>
      <c r="C16" s="20"/>
      <c r="D16" s="24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4" t="s">
        <v>25</v>
      </c>
      <c r="AL16" s="20"/>
      <c r="AM16" s="20"/>
      <c r="AN16" s="22" t="s">
        <v>5</v>
      </c>
      <c r="AO16" s="20"/>
      <c r="AP16" s="20"/>
      <c r="AQ16" s="19"/>
      <c r="BR16" s="14" t="s">
        <v>6</v>
      </c>
    </row>
    <row r="17" spans="2:70" ht="18.45" customHeight="1">
      <c r="B17" s="18"/>
      <c r="C17" s="20"/>
      <c r="D17" s="20"/>
      <c r="E17" s="22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4" t="s">
        <v>27</v>
      </c>
      <c r="AL17" s="20"/>
      <c r="AM17" s="20"/>
      <c r="AN17" s="22" t="s">
        <v>5</v>
      </c>
      <c r="AO17" s="20"/>
      <c r="AP17" s="20"/>
      <c r="AQ17" s="19"/>
      <c r="BR17" s="14" t="s">
        <v>30</v>
      </c>
    </row>
    <row r="18" spans="2:70" ht="6.9" customHeight="1">
      <c r="B18" s="18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19"/>
      <c r="BR18" s="14" t="s">
        <v>8</v>
      </c>
    </row>
    <row r="19" spans="2:70" ht="14.4" customHeight="1">
      <c r="B19" s="18"/>
      <c r="C19" s="20"/>
      <c r="D19" s="24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4" t="s">
        <v>25</v>
      </c>
      <c r="AL19" s="20"/>
      <c r="AM19" s="20"/>
      <c r="AN19" s="22" t="s">
        <v>5</v>
      </c>
      <c r="AO19" s="20"/>
      <c r="AP19" s="20"/>
      <c r="AQ19" s="19"/>
      <c r="BR19" s="14" t="s">
        <v>8</v>
      </c>
    </row>
    <row r="20" spans="2:70" ht="18.45" customHeight="1">
      <c r="B20" s="18"/>
      <c r="C20" s="20"/>
      <c r="D20" s="20"/>
      <c r="E20" s="22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4" t="s">
        <v>27</v>
      </c>
      <c r="AL20" s="20"/>
      <c r="AM20" s="20"/>
      <c r="AN20" s="22" t="s">
        <v>5</v>
      </c>
      <c r="AO20" s="20"/>
      <c r="AP20" s="20"/>
      <c r="AQ20" s="19"/>
    </row>
    <row r="21" spans="2:70" ht="6.9" customHeight="1">
      <c r="B21" s="18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19"/>
    </row>
    <row r="22" spans="2:70" ht="13.2">
      <c r="B22" s="18"/>
      <c r="C22" s="20"/>
      <c r="D22" s="24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19"/>
    </row>
    <row r="23" spans="2:70" ht="16.5" customHeight="1">
      <c r="B23" s="18"/>
      <c r="C23" s="20"/>
      <c r="D23" s="20"/>
      <c r="E23" s="161" t="s">
        <v>5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O23" s="20"/>
      <c r="AP23" s="20"/>
      <c r="AQ23" s="19"/>
    </row>
    <row r="24" spans="2:70" ht="6.9" customHeight="1">
      <c r="B24" s="18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19"/>
    </row>
    <row r="25" spans="2:70" ht="6.9" customHeight="1">
      <c r="B25" s="18"/>
      <c r="C25" s="20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0"/>
      <c r="AQ25" s="19"/>
    </row>
    <row r="26" spans="2:70" ht="14.4" customHeight="1">
      <c r="B26" s="18"/>
      <c r="C26" s="20"/>
      <c r="D26" s="26" t="s">
        <v>33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136">
        <f>'Rekapitulace stavbys'!AG87</f>
        <v>0</v>
      </c>
      <c r="AL26" s="137"/>
      <c r="AM26" s="137"/>
      <c r="AN26" s="137"/>
      <c r="AO26" s="137"/>
      <c r="AP26" s="20"/>
      <c r="AQ26" s="19"/>
    </row>
    <row r="27" spans="2:70" ht="14.4" customHeight="1">
      <c r="B27" s="18"/>
      <c r="C27" s="20"/>
      <c r="D27" s="26" t="s">
        <v>34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136">
        <f>ROUND(AG97,2)</f>
        <v>0</v>
      </c>
      <c r="AL27" s="136"/>
      <c r="AM27" s="136"/>
      <c r="AN27" s="136"/>
      <c r="AO27" s="136"/>
      <c r="AP27" s="20"/>
      <c r="AQ27" s="19"/>
    </row>
    <row r="28" spans="2:70" s="1" customFormat="1" ht="6.9" customHeight="1"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9"/>
    </row>
    <row r="29" spans="2:70" s="1" customFormat="1" ht="25.95" customHeight="1">
      <c r="B29" s="27"/>
      <c r="C29" s="28"/>
      <c r="D29" s="30" t="s">
        <v>35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138">
        <f>ROUND(AK26+AK27,2)</f>
        <v>0</v>
      </c>
      <c r="AL29" s="139"/>
      <c r="AM29" s="139"/>
      <c r="AN29" s="139"/>
      <c r="AO29" s="139"/>
      <c r="AP29" s="28"/>
      <c r="AQ29" s="29"/>
    </row>
    <row r="30" spans="2:70" s="1" customFormat="1" ht="6.9" customHeight="1">
      <c r="B30" s="27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9"/>
    </row>
    <row r="31" spans="2:70" s="2" customFormat="1" ht="14.4" customHeight="1">
      <c r="B31" s="32"/>
      <c r="C31" s="33"/>
      <c r="D31" s="34" t="s">
        <v>36</v>
      </c>
      <c r="E31" s="33"/>
      <c r="F31" s="34" t="s">
        <v>37</v>
      </c>
      <c r="G31" s="33"/>
      <c r="H31" s="33"/>
      <c r="I31" s="33"/>
      <c r="J31" s="33"/>
      <c r="K31" s="33"/>
      <c r="L31" s="154">
        <v>0.21</v>
      </c>
      <c r="M31" s="155"/>
      <c r="N31" s="155"/>
      <c r="O31" s="155"/>
      <c r="P31" s="33"/>
      <c r="Q31" s="33"/>
      <c r="R31" s="33"/>
      <c r="S31" s="33"/>
      <c r="T31" s="35" t="s">
        <v>38</v>
      </c>
      <c r="U31" s="33"/>
      <c r="V31" s="33"/>
      <c r="W31" s="156">
        <f>AK26</f>
        <v>0</v>
      </c>
      <c r="X31" s="155"/>
      <c r="Y31" s="155"/>
      <c r="Z31" s="155"/>
      <c r="AA31" s="155"/>
      <c r="AB31" s="155"/>
      <c r="AC31" s="155"/>
      <c r="AD31" s="155"/>
      <c r="AE31" s="155"/>
      <c r="AF31" s="33"/>
      <c r="AG31" s="33"/>
      <c r="AH31" s="33"/>
      <c r="AI31" s="33"/>
      <c r="AJ31" s="33"/>
      <c r="AK31" s="156">
        <f>AK37-W31</f>
        <v>0</v>
      </c>
      <c r="AL31" s="155"/>
      <c r="AM31" s="155"/>
      <c r="AN31" s="155"/>
      <c r="AO31" s="155"/>
      <c r="AP31" s="33"/>
      <c r="AQ31" s="36"/>
    </row>
    <row r="32" spans="2:70" s="2" customFormat="1" ht="14.4" customHeight="1">
      <c r="B32" s="32"/>
      <c r="C32" s="33"/>
      <c r="D32" s="33"/>
      <c r="E32" s="33"/>
      <c r="F32" s="34" t="s">
        <v>39</v>
      </c>
      <c r="G32" s="33"/>
      <c r="H32" s="33"/>
      <c r="I32" s="33"/>
      <c r="J32" s="33"/>
      <c r="K32" s="33"/>
      <c r="L32" s="154">
        <v>0.15</v>
      </c>
      <c r="M32" s="155"/>
      <c r="N32" s="155"/>
      <c r="O32" s="155"/>
      <c r="P32" s="33"/>
      <c r="Q32" s="33"/>
      <c r="R32" s="33"/>
      <c r="S32" s="33"/>
      <c r="T32" s="35" t="s">
        <v>38</v>
      </c>
      <c r="U32" s="33"/>
      <c r="V32" s="33"/>
      <c r="W32" s="156"/>
      <c r="X32" s="155"/>
      <c r="Y32" s="155"/>
      <c r="Z32" s="155"/>
      <c r="AA32" s="155"/>
      <c r="AB32" s="155"/>
      <c r="AC32" s="155"/>
      <c r="AD32" s="155"/>
      <c r="AE32" s="155"/>
      <c r="AF32" s="33"/>
      <c r="AG32" s="33"/>
      <c r="AH32" s="33"/>
      <c r="AI32" s="33"/>
      <c r="AJ32" s="33"/>
      <c r="AK32" s="156"/>
      <c r="AL32" s="155"/>
      <c r="AM32" s="155"/>
      <c r="AN32" s="155"/>
      <c r="AO32" s="155"/>
      <c r="AP32" s="33"/>
      <c r="AQ32" s="36"/>
    </row>
    <row r="33" spans="2:43" s="2" customFormat="1" ht="14.4" hidden="1" customHeight="1">
      <c r="B33" s="32"/>
      <c r="C33" s="33"/>
      <c r="D33" s="33"/>
      <c r="E33" s="33"/>
      <c r="F33" s="34" t="s">
        <v>40</v>
      </c>
      <c r="G33" s="33"/>
      <c r="H33" s="33"/>
      <c r="I33" s="33"/>
      <c r="J33" s="33"/>
      <c r="K33" s="33"/>
      <c r="L33" s="154">
        <v>0.21</v>
      </c>
      <c r="M33" s="155"/>
      <c r="N33" s="155"/>
      <c r="O33" s="155"/>
      <c r="P33" s="33"/>
      <c r="Q33" s="33"/>
      <c r="R33" s="33"/>
      <c r="S33" s="33"/>
      <c r="T33" s="35" t="s">
        <v>38</v>
      </c>
      <c r="U33" s="33"/>
      <c r="V33" s="33"/>
      <c r="W33" s="156" t="e">
        <f>ROUND(BA87+SUM(CE98),2)</f>
        <v>#REF!</v>
      </c>
      <c r="X33" s="155"/>
      <c r="Y33" s="155"/>
      <c r="Z33" s="155"/>
      <c r="AA33" s="155"/>
      <c r="AB33" s="155"/>
      <c r="AC33" s="155"/>
      <c r="AD33" s="155"/>
      <c r="AE33" s="155"/>
      <c r="AF33" s="33"/>
      <c r="AG33" s="33"/>
      <c r="AH33" s="33"/>
      <c r="AI33" s="33"/>
      <c r="AJ33" s="33"/>
      <c r="AK33" s="156">
        <v>0</v>
      </c>
      <c r="AL33" s="155"/>
      <c r="AM33" s="155"/>
      <c r="AN33" s="155"/>
      <c r="AO33" s="155"/>
      <c r="AP33" s="33"/>
      <c r="AQ33" s="36"/>
    </row>
    <row r="34" spans="2:43" s="2" customFormat="1" ht="14.4" hidden="1" customHeight="1">
      <c r="B34" s="32"/>
      <c r="C34" s="33"/>
      <c r="D34" s="33"/>
      <c r="E34" s="33"/>
      <c r="F34" s="34" t="s">
        <v>41</v>
      </c>
      <c r="G34" s="33"/>
      <c r="H34" s="33"/>
      <c r="I34" s="33"/>
      <c r="J34" s="33"/>
      <c r="K34" s="33"/>
      <c r="L34" s="154">
        <v>0.15</v>
      </c>
      <c r="M34" s="155"/>
      <c r="N34" s="155"/>
      <c r="O34" s="155"/>
      <c r="P34" s="33"/>
      <c r="Q34" s="33"/>
      <c r="R34" s="33"/>
      <c r="S34" s="33"/>
      <c r="T34" s="35" t="s">
        <v>38</v>
      </c>
      <c r="U34" s="33"/>
      <c r="V34" s="33"/>
      <c r="W34" s="156" t="e">
        <f>ROUND(BB87+SUM(CF98),2)</f>
        <v>#REF!</v>
      </c>
      <c r="X34" s="155"/>
      <c r="Y34" s="155"/>
      <c r="Z34" s="155"/>
      <c r="AA34" s="155"/>
      <c r="AB34" s="155"/>
      <c r="AC34" s="155"/>
      <c r="AD34" s="155"/>
      <c r="AE34" s="155"/>
      <c r="AF34" s="33"/>
      <c r="AG34" s="33"/>
      <c r="AH34" s="33"/>
      <c r="AI34" s="33"/>
      <c r="AJ34" s="33"/>
      <c r="AK34" s="156">
        <v>0</v>
      </c>
      <c r="AL34" s="155"/>
      <c r="AM34" s="155"/>
      <c r="AN34" s="155"/>
      <c r="AO34" s="155"/>
      <c r="AP34" s="33"/>
      <c r="AQ34" s="36"/>
    </row>
    <row r="35" spans="2:43" s="2" customFormat="1" ht="14.4" hidden="1" customHeight="1">
      <c r="B35" s="32"/>
      <c r="C35" s="33"/>
      <c r="D35" s="33"/>
      <c r="E35" s="33"/>
      <c r="F35" s="34" t="s">
        <v>42</v>
      </c>
      <c r="G35" s="33"/>
      <c r="H35" s="33"/>
      <c r="I35" s="33"/>
      <c r="J35" s="33"/>
      <c r="K35" s="33"/>
      <c r="L35" s="154">
        <v>0</v>
      </c>
      <c r="M35" s="155"/>
      <c r="N35" s="155"/>
      <c r="O35" s="155"/>
      <c r="P35" s="33"/>
      <c r="Q35" s="33"/>
      <c r="R35" s="33"/>
      <c r="S35" s="33"/>
      <c r="T35" s="35" t="s">
        <v>38</v>
      </c>
      <c r="U35" s="33"/>
      <c r="V35" s="33"/>
      <c r="W35" s="156" t="e">
        <f>ROUND(BC87+SUM(CG98),2)</f>
        <v>#REF!</v>
      </c>
      <c r="X35" s="155"/>
      <c r="Y35" s="155"/>
      <c r="Z35" s="155"/>
      <c r="AA35" s="155"/>
      <c r="AB35" s="155"/>
      <c r="AC35" s="155"/>
      <c r="AD35" s="155"/>
      <c r="AE35" s="155"/>
      <c r="AF35" s="33"/>
      <c r="AG35" s="33"/>
      <c r="AH35" s="33"/>
      <c r="AI35" s="33"/>
      <c r="AJ35" s="33"/>
      <c r="AK35" s="156">
        <v>0</v>
      </c>
      <c r="AL35" s="155"/>
      <c r="AM35" s="155"/>
      <c r="AN35" s="155"/>
      <c r="AO35" s="155"/>
      <c r="AP35" s="33"/>
      <c r="AQ35" s="36"/>
    </row>
    <row r="36" spans="2:43" s="1" customFormat="1" ht="6.9" customHeight="1">
      <c r="B36" s="27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9"/>
    </row>
    <row r="37" spans="2:43" s="1" customFormat="1" ht="25.95" customHeight="1">
      <c r="B37" s="27"/>
      <c r="C37" s="37"/>
      <c r="D37" s="38" t="s">
        <v>43</v>
      </c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40" t="s">
        <v>44</v>
      </c>
      <c r="U37" s="39"/>
      <c r="V37" s="39"/>
      <c r="W37" s="39"/>
      <c r="X37" s="146" t="s">
        <v>45</v>
      </c>
      <c r="Y37" s="147"/>
      <c r="Z37" s="147"/>
      <c r="AA37" s="147"/>
      <c r="AB37" s="147"/>
      <c r="AC37" s="39"/>
      <c r="AD37" s="39"/>
      <c r="AE37" s="39"/>
      <c r="AF37" s="39"/>
      <c r="AG37" s="39"/>
      <c r="AH37" s="39"/>
      <c r="AI37" s="39"/>
      <c r="AJ37" s="39"/>
      <c r="AK37" s="148">
        <f>'Rekapitulace stavbys'!AN87</f>
        <v>0</v>
      </c>
      <c r="AL37" s="147"/>
      <c r="AM37" s="147"/>
      <c r="AN37" s="147"/>
      <c r="AO37" s="149"/>
      <c r="AP37" s="37"/>
      <c r="AQ37" s="29"/>
    </row>
    <row r="38" spans="2:43" s="1" customFormat="1" ht="14.4" customHeight="1">
      <c r="B38" s="27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9"/>
    </row>
    <row r="39" spans="2:43">
      <c r="B39" s="18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19"/>
    </row>
    <row r="40" spans="2:43">
      <c r="B40" s="18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19"/>
    </row>
    <row r="41" spans="2:43">
      <c r="B41" s="18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19"/>
    </row>
    <row r="42" spans="2:43">
      <c r="B42" s="18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19"/>
    </row>
    <row r="43" spans="2:43">
      <c r="B43" s="18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19"/>
    </row>
    <row r="44" spans="2:43">
      <c r="B44" s="18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19"/>
    </row>
    <row r="45" spans="2:43">
      <c r="B45" s="18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19"/>
    </row>
    <row r="46" spans="2:43">
      <c r="B46" s="18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19"/>
    </row>
    <row r="47" spans="2:43">
      <c r="B47" s="18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19"/>
    </row>
    <row r="48" spans="2:43">
      <c r="B48" s="18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19"/>
    </row>
    <row r="49" spans="2:43" s="1" customFormat="1" ht="14.4">
      <c r="B49" s="27"/>
      <c r="C49" s="28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3"/>
      <c r="AA49" s="28"/>
      <c r="AB49" s="28"/>
      <c r="AC49" s="41" t="s">
        <v>47</v>
      </c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3"/>
      <c r="AP49" s="28"/>
      <c r="AQ49" s="29"/>
    </row>
    <row r="50" spans="2:43">
      <c r="B50" s="18"/>
      <c r="C50" s="20"/>
      <c r="D50" s="44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45"/>
      <c r="AA50" s="20"/>
      <c r="AB50" s="20"/>
      <c r="AC50" s="44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45"/>
      <c r="AP50" s="20"/>
      <c r="AQ50" s="19"/>
    </row>
    <row r="51" spans="2:43">
      <c r="B51" s="18"/>
      <c r="C51" s="20"/>
      <c r="D51" s="44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45"/>
      <c r="AA51" s="20"/>
      <c r="AB51" s="20"/>
      <c r="AC51" s="44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45"/>
      <c r="AP51" s="20"/>
      <c r="AQ51" s="19"/>
    </row>
    <row r="52" spans="2:43">
      <c r="B52" s="18"/>
      <c r="C52" s="20"/>
      <c r="D52" s="44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45"/>
      <c r="AA52" s="20"/>
      <c r="AB52" s="20"/>
      <c r="AC52" s="44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45"/>
      <c r="AP52" s="20"/>
      <c r="AQ52" s="19"/>
    </row>
    <row r="53" spans="2:43">
      <c r="B53" s="18"/>
      <c r="C53" s="20"/>
      <c r="D53" s="44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45"/>
      <c r="AA53" s="20"/>
      <c r="AB53" s="20"/>
      <c r="AC53" s="44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45"/>
      <c r="AP53" s="20"/>
      <c r="AQ53" s="19"/>
    </row>
    <row r="54" spans="2:43">
      <c r="B54" s="18"/>
      <c r="C54" s="20"/>
      <c r="D54" s="44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45"/>
      <c r="AA54" s="20"/>
      <c r="AB54" s="20"/>
      <c r="AC54" s="44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45"/>
      <c r="AP54" s="20"/>
      <c r="AQ54" s="19"/>
    </row>
    <row r="55" spans="2:43">
      <c r="B55" s="18"/>
      <c r="C55" s="20"/>
      <c r="D55" s="44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45"/>
      <c r="AA55" s="20"/>
      <c r="AB55" s="20"/>
      <c r="AC55" s="44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45"/>
      <c r="AP55" s="20"/>
      <c r="AQ55" s="19"/>
    </row>
    <row r="56" spans="2:43">
      <c r="B56" s="18"/>
      <c r="C56" s="20"/>
      <c r="D56" s="44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45"/>
      <c r="AA56" s="20"/>
      <c r="AB56" s="20"/>
      <c r="AC56" s="44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45"/>
      <c r="AP56" s="20"/>
      <c r="AQ56" s="19"/>
    </row>
    <row r="57" spans="2:43">
      <c r="B57" s="18"/>
      <c r="C57" s="20"/>
      <c r="D57" s="44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45"/>
      <c r="AA57" s="20"/>
      <c r="AB57" s="20"/>
      <c r="AC57" s="44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45"/>
      <c r="AP57" s="20"/>
      <c r="AQ57" s="19"/>
    </row>
    <row r="58" spans="2:43" s="1" customFormat="1" ht="14.4">
      <c r="B58" s="27"/>
      <c r="C58" s="28"/>
      <c r="D58" s="46" t="s">
        <v>48</v>
      </c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8" t="s">
        <v>49</v>
      </c>
      <c r="S58" s="47"/>
      <c r="T58" s="47"/>
      <c r="U58" s="47"/>
      <c r="V58" s="47"/>
      <c r="W58" s="47"/>
      <c r="X58" s="47"/>
      <c r="Y58" s="47"/>
      <c r="Z58" s="49"/>
      <c r="AA58" s="28"/>
      <c r="AB58" s="28"/>
      <c r="AC58" s="46" t="s">
        <v>48</v>
      </c>
      <c r="AD58" s="47"/>
      <c r="AE58" s="47"/>
      <c r="AF58" s="47"/>
      <c r="AG58" s="47"/>
      <c r="AH58" s="47"/>
      <c r="AI58" s="47"/>
      <c r="AJ58" s="47"/>
      <c r="AK58" s="47"/>
      <c r="AL58" s="47"/>
      <c r="AM58" s="48" t="s">
        <v>49</v>
      </c>
      <c r="AN58" s="47"/>
      <c r="AO58" s="49"/>
      <c r="AP58" s="28"/>
      <c r="AQ58" s="29"/>
    </row>
    <row r="59" spans="2:43">
      <c r="B59" s="18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19"/>
    </row>
    <row r="60" spans="2:43" s="1" customFormat="1" ht="14.4">
      <c r="B60" s="27"/>
      <c r="C60" s="28"/>
      <c r="D60" s="41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3"/>
      <c r="AA60" s="28"/>
      <c r="AB60" s="28"/>
      <c r="AC60" s="41" t="s">
        <v>51</v>
      </c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3"/>
      <c r="AP60" s="28"/>
      <c r="AQ60" s="29"/>
    </row>
    <row r="61" spans="2:43">
      <c r="B61" s="18"/>
      <c r="C61" s="20"/>
      <c r="D61" s="44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45"/>
      <c r="AA61" s="20"/>
      <c r="AB61" s="20"/>
      <c r="AC61" s="44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45"/>
      <c r="AP61" s="20"/>
      <c r="AQ61" s="19"/>
    </row>
    <row r="62" spans="2:43">
      <c r="B62" s="18"/>
      <c r="C62" s="20"/>
      <c r="D62" s="44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45"/>
      <c r="AA62" s="20"/>
      <c r="AB62" s="20"/>
      <c r="AC62" s="44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45"/>
      <c r="AP62" s="20"/>
      <c r="AQ62" s="19"/>
    </row>
    <row r="63" spans="2:43">
      <c r="B63" s="18"/>
      <c r="C63" s="20"/>
      <c r="D63" s="44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45"/>
      <c r="AA63" s="20"/>
      <c r="AB63" s="20"/>
      <c r="AC63" s="44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45"/>
      <c r="AP63" s="20"/>
      <c r="AQ63" s="19"/>
    </row>
    <row r="64" spans="2:43">
      <c r="B64" s="18"/>
      <c r="C64" s="20"/>
      <c r="D64" s="44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45"/>
      <c r="AA64" s="20"/>
      <c r="AB64" s="20"/>
      <c r="AC64" s="44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45"/>
      <c r="AP64" s="20"/>
      <c r="AQ64" s="19"/>
    </row>
    <row r="65" spans="2:43">
      <c r="B65" s="18"/>
      <c r="C65" s="20"/>
      <c r="D65" s="44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45"/>
      <c r="AA65" s="20"/>
      <c r="AB65" s="20"/>
      <c r="AC65" s="44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45"/>
      <c r="AP65" s="20"/>
      <c r="AQ65" s="19"/>
    </row>
    <row r="66" spans="2:43">
      <c r="B66" s="18"/>
      <c r="C66" s="20"/>
      <c r="D66" s="44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45"/>
      <c r="AA66" s="20"/>
      <c r="AB66" s="20"/>
      <c r="AC66" s="44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45"/>
      <c r="AP66" s="20"/>
      <c r="AQ66" s="19"/>
    </row>
    <row r="67" spans="2:43">
      <c r="B67" s="18"/>
      <c r="C67" s="20"/>
      <c r="D67" s="44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45"/>
      <c r="AA67" s="20"/>
      <c r="AB67" s="20"/>
      <c r="AC67" s="44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45"/>
      <c r="AP67" s="20"/>
      <c r="AQ67" s="19"/>
    </row>
    <row r="68" spans="2:43">
      <c r="B68" s="18"/>
      <c r="C68" s="20"/>
      <c r="D68" s="44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45"/>
      <c r="AA68" s="20"/>
      <c r="AB68" s="20"/>
      <c r="AC68" s="44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45"/>
      <c r="AP68" s="20"/>
      <c r="AQ68" s="19"/>
    </row>
    <row r="69" spans="2:43" s="1" customFormat="1" ht="14.4">
      <c r="B69" s="27"/>
      <c r="C69" s="28"/>
      <c r="D69" s="46" t="s">
        <v>48</v>
      </c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8" t="s">
        <v>49</v>
      </c>
      <c r="S69" s="47"/>
      <c r="T69" s="47"/>
      <c r="U69" s="47"/>
      <c r="V69" s="47"/>
      <c r="W69" s="47"/>
      <c r="X69" s="47"/>
      <c r="Y69" s="47"/>
      <c r="Z69" s="49"/>
      <c r="AA69" s="28"/>
      <c r="AB69" s="28"/>
      <c r="AC69" s="46" t="s">
        <v>48</v>
      </c>
      <c r="AD69" s="47"/>
      <c r="AE69" s="47"/>
      <c r="AF69" s="47"/>
      <c r="AG69" s="47"/>
      <c r="AH69" s="47"/>
      <c r="AI69" s="47"/>
      <c r="AJ69" s="47"/>
      <c r="AK69" s="47"/>
      <c r="AL69" s="47"/>
      <c r="AM69" s="48" t="s">
        <v>49</v>
      </c>
      <c r="AN69" s="47"/>
      <c r="AO69" s="49"/>
      <c r="AP69" s="28"/>
      <c r="AQ69" s="29"/>
    </row>
    <row r="70" spans="2:43" s="1" customFormat="1" ht="6.9" customHeight="1">
      <c r="B70" s="27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9"/>
    </row>
    <row r="71" spans="2:43" s="1" customFormat="1" ht="6.9" customHeight="1"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2"/>
    </row>
    <row r="73" spans="2:43" hidden="1"/>
    <row r="74" spans="2:43" hidden="1"/>
    <row r="75" spans="2:43" s="1" customFormat="1" ht="6.9" hidden="1" customHeight="1">
      <c r="B75" s="53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5"/>
    </row>
    <row r="76" spans="2:43" s="1" customFormat="1" ht="36.9" hidden="1" customHeight="1">
      <c r="B76" s="27"/>
      <c r="C76" s="150" t="s">
        <v>52</v>
      </c>
      <c r="D76" s="151"/>
      <c r="E76" s="151"/>
      <c r="F76" s="151"/>
      <c r="G76" s="151"/>
      <c r="H76" s="151"/>
      <c r="I76" s="151"/>
      <c r="J76" s="151"/>
      <c r="K76" s="151"/>
      <c r="L76" s="151"/>
      <c r="M76" s="151"/>
      <c r="N76" s="151"/>
      <c r="O76" s="151"/>
      <c r="P76" s="151"/>
      <c r="Q76" s="151"/>
      <c r="R76" s="151"/>
      <c r="S76" s="151"/>
      <c r="T76" s="151"/>
      <c r="U76" s="151"/>
      <c r="V76" s="151"/>
      <c r="W76" s="151"/>
      <c r="X76" s="151"/>
      <c r="Y76" s="151"/>
      <c r="Z76" s="151"/>
      <c r="AA76" s="151"/>
      <c r="AB76" s="151"/>
      <c r="AC76" s="151"/>
      <c r="AD76" s="151"/>
      <c r="AE76" s="151"/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29"/>
    </row>
    <row r="77" spans="2:43" s="3" customFormat="1" ht="14.4" hidden="1" customHeight="1">
      <c r="B77" s="56"/>
      <c r="C77" s="24" t="s">
        <v>14</v>
      </c>
      <c r="D77" s="57"/>
      <c r="E77" s="57"/>
      <c r="F77" s="57"/>
      <c r="G77" s="57"/>
      <c r="H77" s="57"/>
      <c r="I77" s="57"/>
      <c r="J77" s="57"/>
      <c r="K77" s="57"/>
      <c r="L77" s="57" t="str">
        <f>K5</f>
        <v>CM-002</v>
      </c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8"/>
    </row>
    <row r="78" spans="2:43" s="4" customFormat="1" ht="36.9" hidden="1" customHeight="1">
      <c r="B78" s="59"/>
      <c r="C78" s="60" t="s">
        <v>16</v>
      </c>
      <c r="D78" s="61"/>
      <c r="E78" s="61"/>
      <c r="F78" s="61"/>
      <c r="G78" s="61"/>
      <c r="H78" s="61"/>
      <c r="I78" s="61"/>
      <c r="J78" s="61"/>
      <c r="K78" s="61"/>
      <c r="L78" s="152" t="str">
        <f>K6</f>
        <v>Pardubice - Černá za Bory malá okružní křižovatka silnic II/322 a III/2983</v>
      </c>
      <c r="M78" s="153"/>
      <c r="N78" s="153"/>
      <c r="O78" s="153"/>
      <c r="P78" s="153"/>
      <c r="Q78" s="153"/>
      <c r="R78" s="153"/>
      <c r="S78" s="153"/>
      <c r="T78" s="153"/>
      <c r="U78" s="153"/>
      <c r="V78" s="153"/>
      <c r="W78" s="153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61"/>
      <c r="AQ78" s="62"/>
    </row>
    <row r="79" spans="2:43" s="1" customFormat="1" ht="6.9" hidden="1" customHeight="1">
      <c r="B79" s="27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9"/>
    </row>
    <row r="80" spans="2:43" s="1" customFormat="1" ht="13.2" hidden="1">
      <c r="B80" s="27"/>
      <c r="C80" s="24" t="s">
        <v>20</v>
      </c>
      <c r="D80" s="28"/>
      <c r="E80" s="28"/>
      <c r="F80" s="28"/>
      <c r="G80" s="28"/>
      <c r="H80" s="28"/>
      <c r="I80" s="28"/>
      <c r="J80" s="28"/>
      <c r="K80" s="28"/>
      <c r="L80" s="63" t="str">
        <f>IF(K8="","",K8)</f>
        <v xml:space="preserve"> </v>
      </c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4" t="s">
        <v>22</v>
      </c>
      <c r="AJ80" s="28"/>
      <c r="AK80" s="28"/>
      <c r="AL80" s="28"/>
      <c r="AM80" s="64">
        <f>IF(AN8= "","",AN8)</f>
        <v>43157</v>
      </c>
      <c r="AN80" s="28"/>
      <c r="AO80" s="28"/>
      <c r="AP80" s="28"/>
      <c r="AQ80" s="29"/>
    </row>
    <row r="81" spans="1:75" s="1" customFormat="1" ht="6.9" hidden="1" customHeight="1"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9"/>
    </row>
    <row r="82" spans="1:75" s="1" customFormat="1" ht="13.2" hidden="1">
      <c r="B82" s="27"/>
      <c r="C82" s="24" t="s">
        <v>24</v>
      </c>
      <c r="D82" s="28"/>
      <c r="E82" s="28"/>
      <c r="F82" s="28"/>
      <c r="G82" s="28"/>
      <c r="H82" s="28"/>
      <c r="I82" s="28"/>
      <c r="J82" s="28"/>
      <c r="K82" s="28"/>
      <c r="L82" s="57" t="str">
        <f>IF(E11= "","",E11)</f>
        <v>SÚS Pardubického kraje</v>
      </c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4" t="s">
        <v>29</v>
      </c>
      <c r="AJ82" s="28"/>
      <c r="AK82" s="28"/>
      <c r="AL82" s="28"/>
      <c r="AM82" s="135" t="str">
        <f>IF(E17="","",E17)</f>
        <v xml:space="preserve"> </v>
      </c>
      <c r="AN82" s="135"/>
      <c r="AO82" s="135"/>
      <c r="AP82" s="135"/>
      <c r="AQ82" s="29"/>
      <c r="AR82" s="131" t="s">
        <v>53</v>
      </c>
      <c r="AS82" s="132"/>
      <c r="AT82" s="42"/>
      <c r="AU82" s="42"/>
      <c r="AV82" s="42"/>
      <c r="AW82" s="42"/>
      <c r="AX82" s="42"/>
      <c r="AY82" s="42"/>
      <c r="AZ82" s="42"/>
      <c r="BA82" s="42"/>
      <c r="BB82" s="42"/>
      <c r="BC82" s="43"/>
    </row>
    <row r="83" spans="1:75" s="1" customFormat="1" ht="13.2" hidden="1">
      <c r="B83" s="27"/>
      <c r="C83" s="24" t="s">
        <v>28</v>
      </c>
      <c r="D83" s="28"/>
      <c r="E83" s="28"/>
      <c r="F83" s="28"/>
      <c r="G83" s="28"/>
      <c r="H83" s="28"/>
      <c r="I83" s="28"/>
      <c r="J83" s="28"/>
      <c r="K83" s="28"/>
      <c r="L83" s="57" t="str">
        <f>IF(E14="","",E14)</f>
        <v xml:space="preserve"> </v>
      </c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4" t="s">
        <v>31</v>
      </c>
      <c r="AJ83" s="28"/>
      <c r="AK83" s="28"/>
      <c r="AL83" s="28"/>
      <c r="AM83" s="135" t="str">
        <f>IF(E20="","",E20)</f>
        <v xml:space="preserve"> </v>
      </c>
      <c r="AN83" s="135"/>
      <c r="AO83" s="135"/>
      <c r="AP83" s="135"/>
      <c r="AQ83" s="29"/>
      <c r="AR83" s="133"/>
      <c r="AS83" s="134"/>
      <c r="AT83" s="28"/>
      <c r="AU83" s="28"/>
      <c r="AV83" s="28"/>
      <c r="AW83" s="28"/>
      <c r="AX83" s="28"/>
      <c r="AY83" s="28"/>
      <c r="AZ83" s="28"/>
      <c r="BA83" s="28"/>
      <c r="BB83" s="28"/>
      <c r="BC83" s="65"/>
    </row>
    <row r="84" spans="1:75" s="1" customFormat="1" ht="10.95" hidden="1" customHeight="1">
      <c r="B84" s="27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9"/>
      <c r="AR84" s="133"/>
      <c r="AS84" s="134"/>
      <c r="AT84" s="28"/>
      <c r="AU84" s="28"/>
      <c r="AV84" s="28"/>
      <c r="AW84" s="28"/>
      <c r="AX84" s="28"/>
      <c r="AY84" s="28"/>
      <c r="AZ84" s="28"/>
      <c r="BA84" s="28"/>
      <c r="BB84" s="28"/>
      <c r="BC84" s="65"/>
    </row>
    <row r="85" spans="1:75" s="1" customFormat="1" ht="29.25" hidden="1" customHeight="1">
      <c r="B85" s="27"/>
      <c r="C85" s="142" t="s">
        <v>54</v>
      </c>
      <c r="D85" s="143"/>
      <c r="E85" s="143"/>
      <c r="F85" s="143"/>
      <c r="G85" s="143"/>
      <c r="H85" s="66"/>
      <c r="I85" s="144" t="s">
        <v>55</v>
      </c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  <c r="AF85" s="143"/>
      <c r="AG85" s="144" t="s">
        <v>56</v>
      </c>
      <c r="AH85" s="143"/>
      <c r="AI85" s="143"/>
      <c r="AJ85" s="143"/>
      <c r="AK85" s="143"/>
      <c r="AL85" s="143"/>
      <c r="AM85" s="143"/>
      <c r="AN85" s="144" t="s">
        <v>57</v>
      </c>
      <c r="AO85" s="143"/>
      <c r="AP85" s="145"/>
      <c r="AQ85" s="29"/>
      <c r="AR85" s="67" t="s">
        <v>58</v>
      </c>
      <c r="AS85" s="68" t="s">
        <v>59</v>
      </c>
      <c r="AT85" s="68" t="s">
        <v>60</v>
      </c>
      <c r="AU85" s="68" t="s">
        <v>61</v>
      </c>
      <c r="AV85" s="68" t="s">
        <v>62</v>
      </c>
      <c r="AW85" s="68" t="s">
        <v>63</v>
      </c>
      <c r="AX85" s="68" t="s">
        <v>64</v>
      </c>
      <c r="AY85" s="68" t="s">
        <v>65</v>
      </c>
      <c r="AZ85" s="68" t="s">
        <v>66</v>
      </c>
      <c r="BA85" s="68" t="s">
        <v>67</v>
      </c>
      <c r="BB85" s="68" t="s">
        <v>68</v>
      </c>
      <c r="BC85" s="68" t="s">
        <v>69</v>
      </c>
      <c r="BD85" s="96" t="s">
        <v>107</v>
      </c>
      <c r="BE85" s="97" t="s">
        <v>108</v>
      </c>
      <c r="BF85" s="94"/>
    </row>
    <row r="86" spans="1:75" s="1" customFormat="1" ht="10.95" hidden="1" customHeight="1">
      <c r="B86" s="27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9"/>
      <c r="AR86" s="70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98" t="s">
        <v>109</v>
      </c>
      <c r="BE86" s="98" t="s">
        <v>109</v>
      </c>
      <c r="BF86" s="93"/>
    </row>
    <row r="87" spans="1:75" s="4" customFormat="1" ht="32.4" hidden="1" customHeight="1">
      <c r="B87" s="59"/>
      <c r="C87" s="71" t="s">
        <v>70</v>
      </c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127" t="e">
        <f>ROUND(SUM(AG88:AG95),2)</f>
        <v>#REF!</v>
      </c>
      <c r="AH87" s="127"/>
      <c r="AI87" s="127"/>
      <c r="AJ87" s="127"/>
      <c r="AK87" s="127"/>
      <c r="AL87" s="127"/>
      <c r="AM87" s="127"/>
      <c r="AN87" s="128" t="e">
        <f t="shared" ref="AN87:AN95" si="0">SUM(AG87,AS87)</f>
        <v>#REF!</v>
      </c>
      <c r="AO87" s="128"/>
      <c r="AP87" s="128"/>
      <c r="AQ87" s="62"/>
      <c r="AR87" s="73" t="e">
        <f>ROUND(SUM(AR88:AR95),2)</f>
        <v>#REF!</v>
      </c>
      <c r="AS87" s="74" t="e">
        <f t="shared" ref="AS87:AS95" si="1">ROUND(SUM(AU87:AV87),2)</f>
        <v>#REF!</v>
      </c>
      <c r="AT87" s="75" t="e">
        <f>ROUND(SUM(AT88:AT95),5)</f>
        <v>#REF!</v>
      </c>
      <c r="AU87" s="74" t="e">
        <f>ROUND(AY87*L31,2)</f>
        <v>#REF!</v>
      </c>
      <c r="AV87" s="74" t="e">
        <f>ROUND(AZ87*L32,2)</f>
        <v>#REF!</v>
      </c>
      <c r="AW87" s="74" t="e">
        <f>ROUND(BA87*L31,2)</f>
        <v>#REF!</v>
      </c>
      <c r="AX87" s="74" t="e">
        <f>ROUND(BB87*L32,2)</f>
        <v>#REF!</v>
      </c>
      <c r="AY87" s="74" t="e">
        <f>ROUND(SUM(AY88:AY95),2)</f>
        <v>#REF!</v>
      </c>
      <c r="AZ87" s="74" t="e">
        <f>ROUND(SUM(AZ88:AZ95),2)</f>
        <v>#REF!</v>
      </c>
      <c r="BA87" s="74" t="e">
        <f>ROUND(SUM(BA88:BA95),2)</f>
        <v>#REF!</v>
      </c>
      <c r="BB87" s="74" t="e">
        <f>ROUND(SUM(BB88:BB95),2)</f>
        <v>#REF!</v>
      </c>
      <c r="BC87" s="74" t="e">
        <f>ROUND(SUM(BC88:BC95),2)</f>
        <v>#REF!</v>
      </c>
      <c r="BD87" s="99"/>
      <c r="BE87" s="99"/>
      <c r="BR87" s="76" t="s">
        <v>71</v>
      </c>
      <c r="BS87" s="76" t="s">
        <v>72</v>
      </c>
      <c r="BT87" s="77" t="s">
        <v>73</v>
      </c>
      <c r="BU87" s="76" t="s">
        <v>74</v>
      </c>
      <c r="BV87" s="76" t="s">
        <v>75</v>
      </c>
      <c r="BW87" s="76" t="s">
        <v>76</v>
      </c>
    </row>
    <row r="88" spans="1:75" s="5" customFormat="1" ht="16.5" hidden="1" customHeight="1">
      <c r="A88" s="78" t="s">
        <v>77</v>
      </c>
      <c r="B88" s="79"/>
      <c r="C88" s="80"/>
      <c r="D88" s="141" t="s">
        <v>78</v>
      </c>
      <c r="E88" s="141"/>
      <c r="F88" s="141"/>
      <c r="G88" s="141"/>
      <c r="H88" s="141"/>
      <c r="I88" s="81"/>
      <c r="J88" s="141" t="s">
        <v>79</v>
      </c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29" t="e">
        <f>#REF!</f>
        <v>#REF!</v>
      </c>
      <c r="AH88" s="130"/>
      <c r="AI88" s="130"/>
      <c r="AJ88" s="130"/>
      <c r="AK88" s="130"/>
      <c r="AL88" s="130"/>
      <c r="AM88" s="130"/>
      <c r="AN88" s="129" t="e">
        <f t="shared" si="0"/>
        <v>#REF!</v>
      </c>
      <c r="AO88" s="130"/>
      <c r="AP88" s="130"/>
      <c r="AQ88" s="82"/>
      <c r="AR88" s="83" t="e">
        <f>#REF!</f>
        <v>#REF!</v>
      </c>
      <c r="AS88" s="84" t="e">
        <f t="shared" si="1"/>
        <v>#REF!</v>
      </c>
      <c r="AT88" s="85" t="e">
        <f>#REF!</f>
        <v>#REF!</v>
      </c>
      <c r="AU88" s="84" t="e">
        <f>#REF!</f>
        <v>#REF!</v>
      </c>
      <c r="AV88" s="84" t="e">
        <f>#REF!</f>
        <v>#REF!</v>
      </c>
      <c r="AW88" s="84" t="e">
        <f>#REF!</f>
        <v>#REF!</v>
      </c>
      <c r="AX88" s="84" t="e">
        <f>#REF!</f>
        <v>#REF!</v>
      </c>
      <c r="AY88" s="84" t="e">
        <f>#REF!</f>
        <v>#REF!</v>
      </c>
      <c r="AZ88" s="84" t="e">
        <f>#REF!</f>
        <v>#REF!</v>
      </c>
      <c r="BA88" s="84" t="e">
        <f>#REF!</f>
        <v>#REF!</v>
      </c>
      <c r="BB88" s="84" t="e">
        <f>#REF!</f>
        <v>#REF!</v>
      </c>
      <c r="BC88" s="84" t="e">
        <f>#REF!</f>
        <v>#REF!</v>
      </c>
      <c r="BD88" s="100" t="e">
        <f>#REF!</f>
        <v>#REF!</v>
      </c>
      <c r="BE88" s="100" t="e">
        <f>#REF!</f>
        <v>#REF!</v>
      </c>
      <c r="BS88" s="86" t="s">
        <v>80</v>
      </c>
      <c r="BU88" s="86" t="s">
        <v>74</v>
      </c>
      <c r="BV88" s="86" t="s">
        <v>81</v>
      </c>
      <c r="BW88" s="86" t="s">
        <v>75</v>
      </c>
    </row>
    <row r="89" spans="1:75" s="5" customFormat="1" ht="31.5" hidden="1" customHeight="1">
      <c r="A89" s="78" t="s">
        <v>77</v>
      </c>
      <c r="B89" s="79"/>
      <c r="C89" s="80"/>
      <c r="D89" s="141" t="s">
        <v>82</v>
      </c>
      <c r="E89" s="141"/>
      <c r="F89" s="141"/>
      <c r="G89" s="141"/>
      <c r="H89" s="141"/>
      <c r="I89" s="81"/>
      <c r="J89" s="141" t="s">
        <v>83</v>
      </c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29" t="e">
        <f>#REF!</f>
        <v>#REF!</v>
      </c>
      <c r="AH89" s="130"/>
      <c r="AI89" s="130"/>
      <c r="AJ89" s="130"/>
      <c r="AK89" s="130"/>
      <c r="AL89" s="130"/>
      <c r="AM89" s="130"/>
      <c r="AN89" s="129" t="e">
        <f t="shared" si="0"/>
        <v>#REF!</v>
      </c>
      <c r="AO89" s="130"/>
      <c r="AP89" s="130"/>
      <c r="AQ89" s="82"/>
      <c r="AR89" s="83" t="e">
        <f>#REF!</f>
        <v>#REF!</v>
      </c>
      <c r="AS89" s="84" t="e">
        <f t="shared" si="1"/>
        <v>#REF!</v>
      </c>
      <c r="AT89" s="85" t="e">
        <f>#REF!</f>
        <v>#REF!</v>
      </c>
      <c r="AU89" s="84" t="e">
        <f>#REF!</f>
        <v>#REF!</v>
      </c>
      <c r="AV89" s="84" t="e">
        <f>#REF!</f>
        <v>#REF!</v>
      </c>
      <c r="AW89" s="84" t="e">
        <f>#REF!</f>
        <v>#REF!</v>
      </c>
      <c r="AX89" s="84" t="e">
        <f>#REF!</f>
        <v>#REF!</v>
      </c>
      <c r="AY89" s="84" t="e">
        <f>#REF!</f>
        <v>#REF!</v>
      </c>
      <c r="AZ89" s="84" t="e">
        <f>#REF!</f>
        <v>#REF!</v>
      </c>
      <c r="BA89" s="84" t="e">
        <f>#REF!</f>
        <v>#REF!</v>
      </c>
      <c r="BB89" s="84" t="e">
        <f>#REF!</f>
        <v>#REF!</v>
      </c>
      <c r="BC89" s="84" t="e">
        <f>#REF!</f>
        <v>#REF!</v>
      </c>
      <c r="BD89" s="100" t="e">
        <f>#REF!</f>
        <v>#REF!</v>
      </c>
      <c r="BE89" s="100" t="e">
        <f>#REF!</f>
        <v>#REF!</v>
      </c>
      <c r="BS89" s="86" t="s">
        <v>80</v>
      </c>
      <c r="BU89" s="86" t="s">
        <v>74</v>
      </c>
      <c r="BV89" s="86" t="s">
        <v>84</v>
      </c>
      <c r="BW89" s="86" t="s">
        <v>75</v>
      </c>
    </row>
    <row r="90" spans="1:75" s="5" customFormat="1" ht="31.5" hidden="1" customHeight="1">
      <c r="A90" s="78" t="s">
        <v>77</v>
      </c>
      <c r="B90" s="79"/>
      <c r="C90" s="80"/>
      <c r="D90" s="141" t="s">
        <v>85</v>
      </c>
      <c r="E90" s="141"/>
      <c r="F90" s="141"/>
      <c r="G90" s="141"/>
      <c r="H90" s="141"/>
      <c r="I90" s="81"/>
      <c r="J90" s="141" t="s">
        <v>86</v>
      </c>
      <c r="K90" s="141"/>
      <c r="L90" s="141"/>
      <c r="M90" s="141"/>
      <c r="N90" s="141"/>
      <c r="O90" s="141"/>
      <c r="P90" s="141"/>
      <c r="Q90" s="141"/>
      <c r="R90" s="141"/>
      <c r="S90" s="141"/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29" t="e">
        <f>#REF!</f>
        <v>#REF!</v>
      </c>
      <c r="AH90" s="130"/>
      <c r="AI90" s="130"/>
      <c r="AJ90" s="130"/>
      <c r="AK90" s="130"/>
      <c r="AL90" s="130"/>
      <c r="AM90" s="130"/>
      <c r="AN90" s="129" t="e">
        <f t="shared" si="0"/>
        <v>#REF!</v>
      </c>
      <c r="AO90" s="130"/>
      <c r="AP90" s="130"/>
      <c r="AQ90" s="82"/>
      <c r="AR90" s="83" t="e">
        <f>#REF!</f>
        <v>#REF!</v>
      </c>
      <c r="AS90" s="84" t="e">
        <f t="shared" si="1"/>
        <v>#REF!</v>
      </c>
      <c r="AT90" s="85" t="e">
        <f>#REF!</f>
        <v>#REF!</v>
      </c>
      <c r="AU90" s="84" t="e">
        <f>#REF!</f>
        <v>#REF!</v>
      </c>
      <c r="AV90" s="84" t="e">
        <f>#REF!</f>
        <v>#REF!</v>
      </c>
      <c r="AW90" s="84" t="e">
        <f>#REF!</f>
        <v>#REF!</v>
      </c>
      <c r="AX90" s="84" t="e">
        <f>#REF!</f>
        <v>#REF!</v>
      </c>
      <c r="AY90" s="84" t="e">
        <f>#REF!</f>
        <v>#REF!</v>
      </c>
      <c r="AZ90" s="84" t="e">
        <f>#REF!</f>
        <v>#REF!</v>
      </c>
      <c r="BA90" s="84" t="e">
        <f>#REF!</f>
        <v>#REF!</v>
      </c>
      <c r="BB90" s="84" t="e">
        <f>#REF!</f>
        <v>#REF!</v>
      </c>
      <c r="BC90" s="84" t="e">
        <f>#REF!</f>
        <v>#REF!</v>
      </c>
      <c r="BD90" s="100" t="e">
        <f>#REF!</f>
        <v>#REF!</v>
      </c>
      <c r="BE90" s="100" t="e">
        <f>#REF!</f>
        <v>#REF!</v>
      </c>
      <c r="BS90" s="86" t="s">
        <v>80</v>
      </c>
      <c r="BU90" s="86" t="s">
        <v>74</v>
      </c>
      <c r="BV90" s="86" t="s">
        <v>87</v>
      </c>
      <c r="BW90" s="86" t="s">
        <v>75</v>
      </c>
    </row>
    <row r="91" spans="1:75" s="5" customFormat="1" ht="31.5" hidden="1" customHeight="1">
      <c r="A91" s="78" t="s">
        <v>77</v>
      </c>
      <c r="B91" s="79"/>
      <c r="C91" s="80"/>
      <c r="D91" s="141" t="s">
        <v>88</v>
      </c>
      <c r="E91" s="141"/>
      <c r="F91" s="141"/>
      <c r="G91" s="141"/>
      <c r="H91" s="141"/>
      <c r="I91" s="81"/>
      <c r="J91" s="141" t="s">
        <v>89</v>
      </c>
      <c r="K91" s="141"/>
      <c r="L91" s="141"/>
      <c r="M91" s="141"/>
      <c r="N91" s="141"/>
      <c r="O91" s="141"/>
      <c r="P91" s="141"/>
      <c r="Q91" s="141"/>
      <c r="R91" s="141"/>
      <c r="S91" s="141"/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29" t="e">
        <f>#REF!</f>
        <v>#REF!</v>
      </c>
      <c r="AH91" s="130"/>
      <c r="AI91" s="130"/>
      <c r="AJ91" s="130"/>
      <c r="AK91" s="130"/>
      <c r="AL91" s="130"/>
      <c r="AM91" s="130"/>
      <c r="AN91" s="129" t="e">
        <f t="shared" si="0"/>
        <v>#REF!</v>
      </c>
      <c r="AO91" s="130"/>
      <c r="AP91" s="130"/>
      <c r="AQ91" s="82"/>
      <c r="AR91" s="83" t="e">
        <f>#REF!</f>
        <v>#REF!</v>
      </c>
      <c r="AS91" s="84" t="e">
        <f t="shared" si="1"/>
        <v>#REF!</v>
      </c>
      <c r="AT91" s="85" t="e">
        <f>#REF!</f>
        <v>#REF!</v>
      </c>
      <c r="AU91" s="84" t="e">
        <f>#REF!</f>
        <v>#REF!</v>
      </c>
      <c r="AV91" s="84" t="e">
        <f>#REF!</f>
        <v>#REF!</v>
      </c>
      <c r="AW91" s="84" t="e">
        <f>#REF!</f>
        <v>#REF!</v>
      </c>
      <c r="AX91" s="84" t="e">
        <f>#REF!</f>
        <v>#REF!</v>
      </c>
      <c r="AY91" s="84" t="e">
        <f>#REF!</f>
        <v>#REF!</v>
      </c>
      <c r="AZ91" s="84" t="e">
        <f>#REF!</f>
        <v>#REF!</v>
      </c>
      <c r="BA91" s="84" t="e">
        <f>#REF!</f>
        <v>#REF!</v>
      </c>
      <c r="BB91" s="84" t="e">
        <f>#REF!</f>
        <v>#REF!</v>
      </c>
      <c r="BC91" s="84" t="e">
        <f>#REF!</f>
        <v>#REF!</v>
      </c>
      <c r="BD91" s="100" t="e">
        <f>#REF!</f>
        <v>#REF!</v>
      </c>
      <c r="BE91" s="100" t="e">
        <f>#REF!</f>
        <v>#REF!</v>
      </c>
      <c r="BS91" s="86" t="s">
        <v>80</v>
      </c>
      <c r="BU91" s="86" t="s">
        <v>74</v>
      </c>
      <c r="BV91" s="86" t="s">
        <v>90</v>
      </c>
      <c r="BW91" s="86" t="s">
        <v>75</v>
      </c>
    </row>
    <row r="92" spans="1:75" s="5" customFormat="1" ht="31.5" hidden="1" customHeight="1">
      <c r="A92" s="78" t="s">
        <v>77</v>
      </c>
      <c r="B92" s="79"/>
      <c r="C92" s="80"/>
      <c r="D92" s="141" t="s">
        <v>91</v>
      </c>
      <c r="E92" s="141"/>
      <c r="F92" s="141"/>
      <c r="G92" s="141"/>
      <c r="H92" s="141"/>
      <c r="I92" s="81"/>
      <c r="J92" s="141" t="s">
        <v>92</v>
      </c>
      <c r="K92" s="141"/>
      <c r="L92" s="141"/>
      <c r="M92" s="141"/>
      <c r="N92" s="141"/>
      <c r="O92" s="141"/>
      <c r="P92" s="141"/>
      <c r="Q92" s="141"/>
      <c r="R92" s="141"/>
      <c r="S92" s="141"/>
      <c r="T92" s="141"/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29" t="e">
        <f>#REF!</f>
        <v>#REF!</v>
      </c>
      <c r="AH92" s="130"/>
      <c r="AI92" s="130"/>
      <c r="AJ92" s="130"/>
      <c r="AK92" s="130"/>
      <c r="AL92" s="130"/>
      <c r="AM92" s="130"/>
      <c r="AN92" s="129" t="e">
        <f t="shared" si="0"/>
        <v>#REF!</v>
      </c>
      <c r="AO92" s="130"/>
      <c r="AP92" s="130"/>
      <c r="AQ92" s="82"/>
      <c r="AR92" s="83" t="e">
        <f>#REF!</f>
        <v>#REF!</v>
      </c>
      <c r="AS92" s="84" t="e">
        <f t="shared" si="1"/>
        <v>#REF!</v>
      </c>
      <c r="AT92" s="85" t="e">
        <f>#REF!</f>
        <v>#REF!</v>
      </c>
      <c r="AU92" s="84" t="e">
        <f>#REF!</f>
        <v>#REF!</v>
      </c>
      <c r="AV92" s="84" t="e">
        <f>#REF!</f>
        <v>#REF!</v>
      </c>
      <c r="AW92" s="84" t="e">
        <f>#REF!</f>
        <v>#REF!</v>
      </c>
      <c r="AX92" s="84" t="e">
        <f>#REF!</f>
        <v>#REF!</v>
      </c>
      <c r="AY92" s="84" t="e">
        <f>#REF!</f>
        <v>#REF!</v>
      </c>
      <c r="AZ92" s="84" t="e">
        <f>#REF!</f>
        <v>#REF!</v>
      </c>
      <c r="BA92" s="84" t="e">
        <f>#REF!</f>
        <v>#REF!</v>
      </c>
      <c r="BB92" s="84" t="e">
        <f>#REF!</f>
        <v>#REF!</v>
      </c>
      <c r="BC92" s="84" t="e">
        <f>#REF!</f>
        <v>#REF!</v>
      </c>
      <c r="BD92" s="100" t="e">
        <f>#REF!</f>
        <v>#REF!</v>
      </c>
      <c r="BE92" s="100" t="e">
        <f>#REF!</f>
        <v>#REF!</v>
      </c>
      <c r="BS92" s="86" t="s">
        <v>80</v>
      </c>
      <c r="BU92" s="86" t="s">
        <v>74</v>
      </c>
      <c r="BV92" s="86" t="s">
        <v>93</v>
      </c>
      <c r="BW92" s="86" t="s">
        <v>75</v>
      </c>
    </row>
    <row r="93" spans="1:75" s="5" customFormat="1" ht="31.5" hidden="1" customHeight="1">
      <c r="A93" s="78" t="s">
        <v>77</v>
      </c>
      <c r="B93" s="79"/>
      <c r="C93" s="80"/>
      <c r="D93" s="141" t="s">
        <v>94</v>
      </c>
      <c r="E93" s="141"/>
      <c r="F93" s="141"/>
      <c r="G93" s="141"/>
      <c r="H93" s="141"/>
      <c r="I93" s="81"/>
      <c r="J93" s="141" t="s">
        <v>95</v>
      </c>
      <c r="K93" s="141"/>
      <c r="L93" s="141"/>
      <c r="M93" s="141"/>
      <c r="N93" s="141"/>
      <c r="O93" s="141"/>
      <c r="P93" s="141"/>
      <c r="Q93" s="141"/>
      <c r="R93" s="141"/>
      <c r="S93" s="141"/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29" t="e">
        <f>#REF!</f>
        <v>#REF!</v>
      </c>
      <c r="AH93" s="130"/>
      <c r="AI93" s="130"/>
      <c r="AJ93" s="130"/>
      <c r="AK93" s="130"/>
      <c r="AL93" s="130"/>
      <c r="AM93" s="130"/>
      <c r="AN93" s="129" t="e">
        <f t="shared" si="0"/>
        <v>#REF!</v>
      </c>
      <c r="AO93" s="130"/>
      <c r="AP93" s="130"/>
      <c r="AQ93" s="82"/>
      <c r="AR93" s="83" t="e">
        <f>#REF!</f>
        <v>#REF!</v>
      </c>
      <c r="AS93" s="84" t="e">
        <f t="shared" si="1"/>
        <v>#REF!</v>
      </c>
      <c r="AT93" s="85" t="e">
        <f>#REF!</f>
        <v>#REF!</v>
      </c>
      <c r="AU93" s="84" t="e">
        <f>#REF!</f>
        <v>#REF!</v>
      </c>
      <c r="AV93" s="84" t="e">
        <f>#REF!</f>
        <v>#REF!</v>
      </c>
      <c r="AW93" s="84" t="e">
        <f>#REF!</f>
        <v>#REF!</v>
      </c>
      <c r="AX93" s="84" t="e">
        <f>#REF!</f>
        <v>#REF!</v>
      </c>
      <c r="AY93" s="84" t="e">
        <f>#REF!</f>
        <v>#REF!</v>
      </c>
      <c r="AZ93" s="84" t="e">
        <f>#REF!</f>
        <v>#REF!</v>
      </c>
      <c r="BA93" s="84" t="e">
        <f>#REF!</f>
        <v>#REF!</v>
      </c>
      <c r="BB93" s="84" t="e">
        <f>#REF!</f>
        <v>#REF!</v>
      </c>
      <c r="BC93" s="84" t="e">
        <f>#REF!</f>
        <v>#REF!</v>
      </c>
      <c r="BD93" s="100" t="e">
        <f>#REF!</f>
        <v>#REF!</v>
      </c>
      <c r="BE93" s="100" t="e">
        <f>#REF!</f>
        <v>#REF!</v>
      </c>
      <c r="BS93" s="86" t="s">
        <v>80</v>
      </c>
      <c r="BU93" s="86" t="s">
        <v>74</v>
      </c>
      <c r="BV93" s="86" t="s">
        <v>96</v>
      </c>
      <c r="BW93" s="86" t="s">
        <v>75</v>
      </c>
    </row>
    <row r="94" spans="1:75" s="5" customFormat="1" ht="31.5" hidden="1" customHeight="1">
      <c r="A94" s="78" t="s">
        <v>77</v>
      </c>
      <c r="B94" s="79"/>
      <c r="C94" s="80"/>
      <c r="D94" s="141" t="s">
        <v>97</v>
      </c>
      <c r="E94" s="141"/>
      <c r="F94" s="141"/>
      <c r="G94" s="141"/>
      <c r="H94" s="141"/>
      <c r="I94" s="81"/>
      <c r="J94" s="141" t="s">
        <v>98</v>
      </c>
      <c r="K94" s="141"/>
      <c r="L94" s="141"/>
      <c r="M94" s="141"/>
      <c r="N94" s="141"/>
      <c r="O94" s="141"/>
      <c r="P94" s="141"/>
      <c r="Q94" s="141"/>
      <c r="R94" s="141"/>
      <c r="S94" s="141"/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29" t="e">
        <f>#REF!</f>
        <v>#REF!</v>
      </c>
      <c r="AH94" s="130"/>
      <c r="AI94" s="130"/>
      <c r="AJ94" s="130"/>
      <c r="AK94" s="130"/>
      <c r="AL94" s="130"/>
      <c r="AM94" s="130"/>
      <c r="AN94" s="129" t="e">
        <f t="shared" si="0"/>
        <v>#REF!</v>
      </c>
      <c r="AO94" s="130"/>
      <c r="AP94" s="130"/>
      <c r="AQ94" s="82"/>
      <c r="AR94" s="83" t="e">
        <f>#REF!</f>
        <v>#REF!</v>
      </c>
      <c r="AS94" s="84" t="e">
        <f t="shared" si="1"/>
        <v>#REF!</v>
      </c>
      <c r="AT94" s="85" t="e">
        <f>#REF!</f>
        <v>#REF!</v>
      </c>
      <c r="AU94" s="84" t="e">
        <f>#REF!</f>
        <v>#REF!</v>
      </c>
      <c r="AV94" s="84" t="e">
        <f>#REF!</f>
        <v>#REF!</v>
      </c>
      <c r="AW94" s="84" t="e">
        <f>#REF!</f>
        <v>#REF!</v>
      </c>
      <c r="AX94" s="84" t="e">
        <f>#REF!</f>
        <v>#REF!</v>
      </c>
      <c r="AY94" s="84" t="e">
        <f>#REF!</f>
        <v>#REF!</v>
      </c>
      <c r="AZ94" s="84" t="e">
        <f>#REF!</f>
        <v>#REF!</v>
      </c>
      <c r="BA94" s="84" t="e">
        <f>#REF!</f>
        <v>#REF!</v>
      </c>
      <c r="BB94" s="84" t="e">
        <f>#REF!</f>
        <v>#REF!</v>
      </c>
      <c r="BC94" s="84" t="e">
        <f>#REF!</f>
        <v>#REF!</v>
      </c>
      <c r="BD94" s="100" t="e">
        <f>#REF!</f>
        <v>#REF!</v>
      </c>
      <c r="BE94" s="100" t="e">
        <f>#REF!</f>
        <v>#REF!</v>
      </c>
      <c r="BS94" s="86" t="s">
        <v>80</v>
      </c>
      <c r="BU94" s="86" t="s">
        <v>74</v>
      </c>
      <c r="BV94" s="86" t="s">
        <v>99</v>
      </c>
      <c r="BW94" s="86" t="s">
        <v>75</v>
      </c>
    </row>
    <row r="95" spans="1:75" s="5" customFormat="1" ht="31.5" hidden="1" customHeight="1">
      <c r="A95" s="78" t="s">
        <v>77</v>
      </c>
      <c r="B95" s="79"/>
      <c r="C95" s="80"/>
      <c r="D95" s="141" t="s">
        <v>100</v>
      </c>
      <c r="E95" s="141"/>
      <c r="F95" s="141"/>
      <c r="G95" s="141"/>
      <c r="H95" s="141"/>
      <c r="I95" s="81"/>
      <c r="J95" s="141" t="s">
        <v>101</v>
      </c>
      <c r="K95" s="141"/>
      <c r="L95" s="141"/>
      <c r="M95" s="141"/>
      <c r="N95" s="141"/>
      <c r="O95" s="141"/>
      <c r="P95" s="141"/>
      <c r="Q95" s="141"/>
      <c r="R95" s="141"/>
      <c r="S95" s="141"/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29" t="e">
        <f>#REF!</f>
        <v>#REF!</v>
      </c>
      <c r="AH95" s="130"/>
      <c r="AI95" s="130"/>
      <c r="AJ95" s="130"/>
      <c r="AK95" s="130"/>
      <c r="AL95" s="130"/>
      <c r="AM95" s="130"/>
      <c r="AN95" s="129" t="e">
        <f t="shared" si="0"/>
        <v>#REF!</v>
      </c>
      <c r="AO95" s="130"/>
      <c r="AP95" s="130"/>
      <c r="AQ95" s="82"/>
      <c r="AR95" s="87" t="e">
        <f>#REF!</f>
        <v>#REF!</v>
      </c>
      <c r="AS95" s="88" t="e">
        <f t="shared" si="1"/>
        <v>#REF!</v>
      </c>
      <c r="AT95" s="89" t="e">
        <f>#REF!</f>
        <v>#REF!</v>
      </c>
      <c r="AU95" s="88" t="e">
        <f>#REF!</f>
        <v>#REF!</v>
      </c>
      <c r="AV95" s="88" t="e">
        <f>#REF!</f>
        <v>#REF!</v>
      </c>
      <c r="AW95" s="88" t="e">
        <f>#REF!</f>
        <v>#REF!</v>
      </c>
      <c r="AX95" s="88" t="e">
        <f>#REF!</f>
        <v>#REF!</v>
      </c>
      <c r="AY95" s="88" t="e">
        <f>#REF!</f>
        <v>#REF!</v>
      </c>
      <c r="AZ95" s="88" t="e">
        <f>#REF!</f>
        <v>#REF!</v>
      </c>
      <c r="BA95" s="88" t="e">
        <f>#REF!</f>
        <v>#REF!</v>
      </c>
      <c r="BB95" s="88" t="e">
        <f>#REF!</f>
        <v>#REF!</v>
      </c>
      <c r="BC95" s="88" t="e">
        <f>#REF!</f>
        <v>#REF!</v>
      </c>
      <c r="BD95" s="100" t="e">
        <f>#REF!</f>
        <v>#REF!</v>
      </c>
      <c r="BE95" s="100" t="e">
        <f>#REF!</f>
        <v>#REF!</v>
      </c>
      <c r="BS95" s="86" t="s">
        <v>80</v>
      </c>
      <c r="BU95" s="86" t="s">
        <v>74</v>
      </c>
      <c r="BV95" s="86" t="s">
        <v>102</v>
      </c>
      <c r="BW95" s="86" t="s">
        <v>75</v>
      </c>
    </row>
    <row r="96" spans="1:75" hidden="1">
      <c r="B96" s="18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19"/>
      <c r="BD96" s="101"/>
      <c r="BE96" s="101"/>
    </row>
    <row r="97" spans="2:58" s="1" customFormat="1" ht="30" hidden="1" customHeight="1">
      <c r="B97" s="27"/>
      <c r="C97" s="71" t="s">
        <v>103</v>
      </c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128">
        <v>0</v>
      </c>
      <c r="AH97" s="128"/>
      <c r="AI97" s="128"/>
      <c r="AJ97" s="128"/>
      <c r="AK97" s="128"/>
      <c r="AL97" s="128"/>
      <c r="AM97" s="128"/>
      <c r="AN97" s="128">
        <v>0</v>
      </c>
      <c r="AO97" s="128"/>
      <c r="AP97" s="128"/>
      <c r="AQ97" s="29"/>
      <c r="AR97" s="67" t="s">
        <v>104</v>
      </c>
      <c r="AS97" s="68" t="s">
        <v>105</v>
      </c>
      <c r="AT97" s="68" t="s">
        <v>36</v>
      </c>
      <c r="AU97" s="69" t="s">
        <v>59</v>
      </c>
      <c r="BD97" s="98"/>
      <c r="BE97" s="98"/>
    </row>
    <row r="98" spans="2:58" s="1" customFormat="1" ht="10.95" hidden="1" customHeight="1">
      <c r="B98" s="27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9"/>
      <c r="AR98" s="90"/>
      <c r="AS98" s="47"/>
      <c r="AT98" s="47"/>
      <c r="AU98" s="49"/>
      <c r="BD98" s="98"/>
      <c r="BE98" s="98"/>
    </row>
    <row r="99" spans="2:58" s="1" customFormat="1" ht="30" hidden="1" customHeight="1">
      <c r="B99" s="27"/>
      <c r="C99" s="91" t="s">
        <v>106</v>
      </c>
      <c r="D99" s="92"/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2"/>
      <c r="Z99" s="92"/>
      <c r="AA99" s="92"/>
      <c r="AB99" s="92"/>
      <c r="AC99" s="92"/>
      <c r="AD99" s="92"/>
      <c r="AE99" s="92"/>
      <c r="AF99" s="92"/>
      <c r="AG99" s="140" t="e">
        <f>ROUND(AG87+AG97,2)</f>
        <v>#REF!</v>
      </c>
      <c r="AH99" s="140"/>
      <c r="AI99" s="140"/>
      <c r="AJ99" s="140"/>
      <c r="AK99" s="140"/>
      <c r="AL99" s="140"/>
      <c r="AM99" s="140"/>
      <c r="AN99" s="140" t="e">
        <f>AN87+AN97</f>
        <v>#REF!</v>
      </c>
      <c r="AO99" s="140"/>
      <c r="AP99" s="140"/>
      <c r="AQ99" s="29"/>
      <c r="BD99" s="102" t="e">
        <f>SUM(BD88:BD95)</f>
        <v>#REF!</v>
      </c>
      <c r="BE99" s="103" t="e">
        <f>SUM(BE88:BE95)</f>
        <v>#REF!</v>
      </c>
      <c r="BF99" s="95"/>
    </row>
    <row r="100" spans="2:58" s="1" customFormat="1" ht="6.9" hidden="1" customHeight="1"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2"/>
      <c r="BD100" s="104"/>
      <c r="BE100" s="105"/>
      <c r="BF100" s="95"/>
    </row>
    <row r="101" spans="2:58" hidden="1"/>
  </sheetData>
  <mergeCells count="73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D88:H88"/>
    <mergeCell ref="J88:AF88"/>
    <mergeCell ref="AN89:AP89"/>
    <mergeCell ref="AG89:AM89"/>
    <mergeCell ref="D89:H89"/>
    <mergeCell ref="J89:AF89"/>
    <mergeCell ref="D90:H90"/>
    <mergeCell ref="J90:AF90"/>
    <mergeCell ref="AN91:AP91"/>
    <mergeCell ref="AG91:AM91"/>
    <mergeCell ref="D91:H91"/>
    <mergeCell ref="J91:AF91"/>
    <mergeCell ref="D92:H92"/>
    <mergeCell ref="J92:AF92"/>
    <mergeCell ref="AN93:AP93"/>
    <mergeCell ref="AG93:AM93"/>
    <mergeCell ref="D93:H93"/>
    <mergeCell ref="J93:AF93"/>
    <mergeCell ref="AG99:AM99"/>
    <mergeCell ref="AN99:AP99"/>
    <mergeCell ref="AN94:AP94"/>
    <mergeCell ref="AG94:AM94"/>
    <mergeCell ref="D94:H94"/>
    <mergeCell ref="J94:AF94"/>
    <mergeCell ref="AN95:AP95"/>
    <mergeCell ref="AG95:AM95"/>
    <mergeCell ref="D95:H95"/>
    <mergeCell ref="J95:AF95"/>
    <mergeCell ref="AR2:BD2"/>
    <mergeCell ref="AG87:AM87"/>
    <mergeCell ref="AN87:AP87"/>
    <mergeCell ref="AG97:AM97"/>
    <mergeCell ref="AN97:AP97"/>
    <mergeCell ref="AN92:AP92"/>
    <mergeCell ref="AG92:AM92"/>
    <mergeCell ref="AN90:AP90"/>
    <mergeCell ref="AG90:AM90"/>
    <mergeCell ref="AN88:AP88"/>
    <mergeCell ref="AG88:AM88"/>
    <mergeCell ref="AR82:AS84"/>
    <mergeCell ref="AM83:AP83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8" location="'SO 01 - Příprava staveniště'!C2" display="/"/>
    <hyperlink ref="A89" location="'SO 101 - Okružní křižovatka'!C2" display="/"/>
    <hyperlink ref="A90" location="'SO 102 - Zálivy BUS, chod...'!C2" display="/"/>
    <hyperlink ref="A91" location="'SO 301 - Odvodnění povrch...'!C2" display="/"/>
    <hyperlink ref="A92" location="'SO 401 - Veřejné osvětlení'!C2" display="/"/>
    <hyperlink ref="A93" location="'SO 402 - Úpravy Telefonic...'!C2" display="/"/>
    <hyperlink ref="A94" location="'SO 801 - Vegetační úpravy'!C2" display="/"/>
    <hyperlink ref="A95" location="'SO 000 - Vedlejší a ostan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100"/>
  <sheetViews>
    <sheetView topLeftCell="A75" workbookViewId="0">
      <selection activeCell="BD90" sqref="BD90"/>
    </sheetView>
  </sheetViews>
  <sheetFormatPr defaultColWidth="9.140625" defaultRowHeight="12"/>
  <cols>
    <col min="1" max="1" width="8.28515625" style="106" customWidth="1"/>
    <col min="2" max="2" width="1.7109375" style="106" customWidth="1"/>
    <col min="3" max="3" width="4.140625" style="106" customWidth="1"/>
    <col min="4" max="33" width="2.42578125" style="106" customWidth="1"/>
    <col min="34" max="34" width="3.28515625" style="106" customWidth="1"/>
    <col min="35" max="37" width="2.42578125" style="106" customWidth="1"/>
    <col min="38" max="38" width="8.28515625" style="106" customWidth="1"/>
    <col min="39" max="39" width="3.28515625" style="106" customWidth="1"/>
    <col min="40" max="40" width="13.28515625" style="106" customWidth="1"/>
    <col min="41" max="41" width="7.42578125" style="106" customWidth="1"/>
    <col min="42" max="42" width="4.140625" style="106" customWidth="1"/>
    <col min="43" max="43" width="1.7109375" style="106" customWidth="1"/>
    <col min="44" max="45" width="25.85546875" style="106" hidden="1" customWidth="1"/>
    <col min="46" max="46" width="25" style="106" hidden="1" customWidth="1"/>
    <col min="47" max="51" width="21.7109375" style="106" hidden="1" customWidth="1"/>
    <col min="52" max="52" width="19.140625" style="106" hidden="1" customWidth="1"/>
    <col min="53" max="53" width="25" style="106" hidden="1" customWidth="1"/>
    <col min="54" max="55" width="19.140625" style="106" hidden="1" customWidth="1"/>
    <col min="56" max="57" width="18.140625" style="106" bestFit="1" customWidth="1"/>
    <col min="58" max="58" width="17.7109375" style="106" customWidth="1"/>
    <col min="59" max="16384" width="9.140625" style="106"/>
  </cols>
  <sheetData>
    <row r="1" spans="1:72" ht="21.45" hidden="1" customHeight="1">
      <c r="A1" s="6" t="s">
        <v>0</v>
      </c>
      <c r="B1" s="7"/>
      <c r="C1" s="7"/>
      <c r="D1" s="8" t="s">
        <v>1</v>
      </c>
      <c r="E1" s="7"/>
      <c r="F1" s="7"/>
      <c r="G1" s="7"/>
      <c r="H1" s="7"/>
      <c r="I1" s="7"/>
      <c r="J1" s="7"/>
      <c r="K1" s="9" t="s">
        <v>2</v>
      </c>
      <c r="L1" s="9"/>
      <c r="M1" s="9"/>
      <c r="N1" s="9"/>
      <c r="O1" s="9"/>
      <c r="P1" s="9"/>
      <c r="Q1" s="9"/>
      <c r="R1" s="9"/>
      <c r="S1" s="9"/>
      <c r="T1" s="7"/>
      <c r="U1" s="7"/>
      <c r="V1" s="7"/>
      <c r="W1" s="9" t="s">
        <v>3</v>
      </c>
      <c r="X1" s="9"/>
      <c r="Y1" s="9"/>
      <c r="Z1" s="9"/>
      <c r="AA1" s="9"/>
      <c r="AB1" s="9"/>
      <c r="AC1" s="9"/>
      <c r="AD1" s="9"/>
      <c r="AE1" s="9"/>
      <c r="AF1" s="9"/>
      <c r="AG1" s="7"/>
      <c r="AH1" s="7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1" t="s">
        <v>4</v>
      </c>
      <c r="BA1" s="11" t="s">
        <v>5</v>
      </c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S1" s="12" t="s">
        <v>6</v>
      </c>
      <c r="BT1" s="12" t="s">
        <v>6</v>
      </c>
    </row>
    <row r="2" spans="1:72" ht="36.9" hidden="1" customHeight="1">
      <c r="C2" s="157" t="s">
        <v>7</v>
      </c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158"/>
      <c r="AM2" s="158"/>
      <c r="AN2" s="158"/>
      <c r="AO2" s="158"/>
      <c r="AP2" s="158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R2" s="14" t="s">
        <v>8</v>
      </c>
      <c r="BS2" s="14" t="s">
        <v>9</v>
      </c>
    </row>
    <row r="3" spans="1:72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  <c r="BR3" s="14" t="s">
        <v>8</v>
      </c>
      <c r="BS3" s="14" t="s">
        <v>10</v>
      </c>
    </row>
    <row r="4" spans="1:72" ht="36.9" hidden="1" customHeight="1">
      <c r="B4" s="18"/>
      <c r="C4" s="150" t="s">
        <v>11</v>
      </c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9"/>
      <c r="AR4" s="115" t="s">
        <v>12</v>
      </c>
      <c r="BR4" s="14" t="s">
        <v>13</v>
      </c>
    </row>
    <row r="5" spans="1:72" ht="14.4" hidden="1" customHeight="1">
      <c r="B5" s="18"/>
      <c r="C5" s="110"/>
      <c r="D5" s="21" t="s">
        <v>14</v>
      </c>
      <c r="E5" s="110"/>
      <c r="F5" s="110"/>
      <c r="G5" s="110"/>
      <c r="H5" s="110"/>
      <c r="I5" s="110"/>
      <c r="J5" s="110"/>
      <c r="K5" s="159" t="s">
        <v>15</v>
      </c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10"/>
      <c r="AQ5" s="19"/>
      <c r="BR5" s="14" t="s">
        <v>8</v>
      </c>
    </row>
    <row r="6" spans="1:72" ht="36.9" hidden="1" customHeight="1">
      <c r="B6" s="18"/>
      <c r="C6" s="110"/>
      <c r="D6" s="23" t="s">
        <v>16</v>
      </c>
      <c r="E6" s="110"/>
      <c r="F6" s="110"/>
      <c r="G6" s="110"/>
      <c r="H6" s="110"/>
      <c r="I6" s="110"/>
      <c r="J6" s="110"/>
      <c r="K6" s="160" t="s">
        <v>17</v>
      </c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10"/>
      <c r="AQ6" s="19"/>
      <c r="BR6" s="14" t="s">
        <v>8</v>
      </c>
    </row>
    <row r="7" spans="1:72" ht="14.4" hidden="1" customHeight="1">
      <c r="B7" s="18"/>
      <c r="C7" s="110"/>
      <c r="D7" s="118" t="s">
        <v>18</v>
      </c>
      <c r="E7" s="110"/>
      <c r="F7" s="110"/>
      <c r="G7" s="110"/>
      <c r="H7" s="110"/>
      <c r="I7" s="110"/>
      <c r="J7" s="110"/>
      <c r="K7" s="116" t="s">
        <v>5</v>
      </c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8" t="s">
        <v>19</v>
      </c>
      <c r="AL7" s="110"/>
      <c r="AM7" s="110"/>
      <c r="AN7" s="116" t="s">
        <v>5</v>
      </c>
      <c r="AO7" s="110"/>
      <c r="AP7" s="110"/>
      <c r="AQ7" s="19"/>
      <c r="BR7" s="14" t="s">
        <v>8</v>
      </c>
    </row>
    <row r="8" spans="1:72" ht="14.4" hidden="1" customHeight="1">
      <c r="B8" s="18"/>
      <c r="C8" s="110"/>
      <c r="D8" s="118" t="s">
        <v>20</v>
      </c>
      <c r="E8" s="110"/>
      <c r="F8" s="110"/>
      <c r="G8" s="110"/>
      <c r="H8" s="110"/>
      <c r="I8" s="110"/>
      <c r="J8" s="110"/>
      <c r="K8" s="116" t="s">
        <v>21</v>
      </c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8" t="s">
        <v>22</v>
      </c>
      <c r="AL8" s="110"/>
      <c r="AM8" s="110"/>
      <c r="AN8" s="116" t="s">
        <v>23</v>
      </c>
      <c r="AO8" s="110"/>
      <c r="AP8" s="110"/>
      <c r="AQ8" s="19"/>
      <c r="BR8" s="14" t="s">
        <v>8</v>
      </c>
    </row>
    <row r="9" spans="1:72" ht="14.4" hidden="1" customHeight="1">
      <c r="B9" s="18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9"/>
      <c r="BR9" s="14" t="s">
        <v>8</v>
      </c>
    </row>
    <row r="10" spans="1:72" ht="14.4" hidden="1" customHeight="1">
      <c r="B10" s="18"/>
      <c r="C10" s="110"/>
      <c r="D10" s="118" t="s">
        <v>24</v>
      </c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8" t="s">
        <v>25</v>
      </c>
      <c r="AL10" s="110"/>
      <c r="AM10" s="110"/>
      <c r="AN10" s="116" t="s">
        <v>5</v>
      </c>
      <c r="AO10" s="110"/>
      <c r="AP10" s="110"/>
      <c r="AQ10" s="19"/>
      <c r="BR10" s="14" t="s">
        <v>8</v>
      </c>
    </row>
    <row r="11" spans="1:72" ht="18.45" hidden="1" customHeight="1">
      <c r="B11" s="18"/>
      <c r="C11" s="110"/>
      <c r="D11" s="110"/>
      <c r="E11" s="116" t="s">
        <v>26</v>
      </c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8" t="s">
        <v>27</v>
      </c>
      <c r="AL11" s="110"/>
      <c r="AM11" s="110"/>
      <c r="AN11" s="116" t="s">
        <v>5</v>
      </c>
      <c r="AO11" s="110"/>
      <c r="AP11" s="110"/>
      <c r="AQ11" s="19"/>
      <c r="BR11" s="14" t="s">
        <v>8</v>
      </c>
    </row>
    <row r="12" spans="1:72" ht="6.9" hidden="1" customHeight="1">
      <c r="B12" s="18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9"/>
      <c r="BR12" s="14" t="s">
        <v>8</v>
      </c>
    </row>
    <row r="13" spans="1:72" ht="14.4" hidden="1" customHeight="1">
      <c r="B13" s="18"/>
      <c r="C13" s="110"/>
      <c r="D13" s="118" t="s">
        <v>28</v>
      </c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8" t="s">
        <v>25</v>
      </c>
      <c r="AL13" s="110"/>
      <c r="AM13" s="110"/>
      <c r="AN13" s="116" t="s">
        <v>5</v>
      </c>
      <c r="AO13" s="110"/>
      <c r="AP13" s="110"/>
      <c r="AQ13" s="19"/>
      <c r="BR13" s="14" t="s">
        <v>8</v>
      </c>
    </row>
    <row r="14" spans="1:72" ht="13.2" hidden="1">
      <c r="B14" s="18"/>
      <c r="C14" s="110"/>
      <c r="D14" s="110"/>
      <c r="E14" s="116" t="s">
        <v>21</v>
      </c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8" t="s">
        <v>27</v>
      </c>
      <c r="AL14" s="110"/>
      <c r="AM14" s="110"/>
      <c r="AN14" s="116" t="s">
        <v>5</v>
      </c>
      <c r="AO14" s="110"/>
      <c r="AP14" s="110"/>
      <c r="AQ14" s="19"/>
      <c r="BR14" s="14" t="s">
        <v>8</v>
      </c>
    </row>
    <row r="15" spans="1:72" ht="6.9" hidden="1" customHeight="1">
      <c r="B15" s="18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9"/>
      <c r="BR15" s="14" t="s">
        <v>6</v>
      </c>
    </row>
    <row r="16" spans="1:72" ht="14.4" hidden="1" customHeight="1">
      <c r="B16" s="18"/>
      <c r="C16" s="110"/>
      <c r="D16" s="118" t="s">
        <v>29</v>
      </c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8" t="s">
        <v>25</v>
      </c>
      <c r="AL16" s="110"/>
      <c r="AM16" s="110"/>
      <c r="AN16" s="116" t="s">
        <v>5</v>
      </c>
      <c r="AO16" s="110"/>
      <c r="AP16" s="110"/>
      <c r="AQ16" s="19"/>
      <c r="BR16" s="14" t="s">
        <v>6</v>
      </c>
    </row>
    <row r="17" spans="2:70" ht="18.45" hidden="1" customHeight="1">
      <c r="B17" s="18"/>
      <c r="C17" s="110"/>
      <c r="D17" s="110"/>
      <c r="E17" s="116" t="s">
        <v>21</v>
      </c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8" t="s">
        <v>27</v>
      </c>
      <c r="AL17" s="110"/>
      <c r="AM17" s="110"/>
      <c r="AN17" s="116" t="s">
        <v>5</v>
      </c>
      <c r="AO17" s="110"/>
      <c r="AP17" s="110"/>
      <c r="AQ17" s="19"/>
      <c r="BR17" s="14" t="s">
        <v>30</v>
      </c>
    </row>
    <row r="18" spans="2:70" ht="6.9" hidden="1" customHeight="1">
      <c r="B18" s="18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0"/>
      <c r="AE18" s="110"/>
      <c r="AF18" s="110"/>
      <c r="AG18" s="110"/>
      <c r="AH18" s="110"/>
      <c r="AI18" s="110"/>
      <c r="AJ18" s="110"/>
      <c r="AK18" s="110"/>
      <c r="AL18" s="110"/>
      <c r="AM18" s="110"/>
      <c r="AN18" s="110"/>
      <c r="AO18" s="110"/>
      <c r="AP18" s="110"/>
      <c r="AQ18" s="19"/>
      <c r="BR18" s="14" t="s">
        <v>8</v>
      </c>
    </row>
    <row r="19" spans="2:70" ht="14.4" hidden="1" customHeight="1">
      <c r="B19" s="18"/>
      <c r="C19" s="110"/>
      <c r="D19" s="118" t="s">
        <v>31</v>
      </c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8" t="s">
        <v>25</v>
      </c>
      <c r="AL19" s="110"/>
      <c r="AM19" s="110"/>
      <c r="AN19" s="116" t="s">
        <v>5</v>
      </c>
      <c r="AO19" s="110"/>
      <c r="AP19" s="110"/>
      <c r="AQ19" s="19"/>
      <c r="BR19" s="14" t="s">
        <v>8</v>
      </c>
    </row>
    <row r="20" spans="2:70" ht="18.45" hidden="1" customHeight="1">
      <c r="B20" s="18"/>
      <c r="C20" s="110"/>
      <c r="D20" s="110"/>
      <c r="E20" s="116" t="s">
        <v>21</v>
      </c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0"/>
      <c r="AJ20" s="110"/>
      <c r="AK20" s="118" t="s">
        <v>27</v>
      </c>
      <c r="AL20" s="110"/>
      <c r="AM20" s="110"/>
      <c r="AN20" s="116" t="s">
        <v>5</v>
      </c>
      <c r="AO20" s="110"/>
      <c r="AP20" s="110"/>
      <c r="AQ20" s="19"/>
    </row>
    <row r="21" spans="2:70" ht="6.9" hidden="1" customHeight="1">
      <c r="B21" s="18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9"/>
    </row>
    <row r="22" spans="2:70" ht="13.2" hidden="1">
      <c r="B22" s="18"/>
      <c r="C22" s="110"/>
      <c r="D22" s="118" t="s">
        <v>32</v>
      </c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9"/>
    </row>
    <row r="23" spans="2:70" ht="16.5" hidden="1" customHeight="1">
      <c r="B23" s="18"/>
      <c r="C23" s="110"/>
      <c r="D23" s="110"/>
      <c r="E23" s="161" t="s">
        <v>5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61"/>
      <c r="AF23" s="161"/>
      <c r="AG23" s="161"/>
      <c r="AH23" s="161"/>
      <c r="AI23" s="161"/>
      <c r="AJ23" s="161"/>
      <c r="AK23" s="161"/>
      <c r="AL23" s="161"/>
      <c r="AM23" s="161"/>
      <c r="AN23" s="161"/>
      <c r="AO23" s="110"/>
      <c r="AP23" s="110"/>
      <c r="AQ23" s="19"/>
    </row>
    <row r="24" spans="2:70" ht="6.9" hidden="1" customHeight="1">
      <c r="B24" s="18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9"/>
    </row>
    <row r="25" spans="2:70" ht="6.9" hidden="1" customHeight="1">
      <c r="B25" s="18"/>
      <c r="C25" s="110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110"/>
      <c r="AQ25" s="19"/>
    </row>
    <row r="26" spans="2:70" ht="14.4" hidden="1" customHeight="1">
      <c r="B26" s="18"/>
      <c r="C26" s="110"/>
      <c r="D26" s="26" t="s">
        <v>33</v>
      </c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36">
        <f>ROUND(AG87,2)</f>
        <v>0</v>
      </c>
      <c r="AL26" s="137"/>
      <c r="AM26" s="137"/>
      <c r="AN26" s="137"/>
      <c r="AO26" s="137"/>
      <c r="AP26" s="110"/>
      <c r="AQ26" s="19"/>
    </row>
    <row r="27" spans="2:70" ht="14.4" hidden="1" customHeight="1">
      <c r="B27" s="18"/>
      <c r="C27" s="110"/>
      <c r="D27" s="26" t="s">
        <v>34</v>
      </c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0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0"/>
      <c r="AK27" s="136">
        <f>ROUND(AG97,2)</f>
        <v>0</v>
      </c>
      <c r="AL27" s="136"/>
      <c r="AM27" s="136"/>
      <c r="AN27" s="136"/>
      <c r="AO27" s="136"/>
      <c r="AP27" s="110"/>
      <c r="AQ27" s="19"/>
    </row>
    <row r="28" spans="2:70" s="1" customFormat="1" ht="6.9" hidden="1" customHeight="1">
      <c r="B28" s="27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29"/>
    </row>
    <row r="29" spans="2:70" s="1" customFormat="1" ht="25.95" hidden="1" customHeight="1">
      <c r="B29" s="27"/>
      <c r="C29" s="117"/>
      <c r="D29" s="30" t="s">
        <v>35</v>
      </c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1"/>
      <c r="AJ29" s="111"/>
      <c r="AK29" s="138">
        <f>ROUND(AK26+AK27,2)</f>
        <v>0</v>
      </c>
      <c r="AL29" s="139"/>
      <c r="AM29" s="139"/>
      <c r="AN29" s="139"/>
      <c r="AO29" s="139"/>
      <c r="AP29" s="117"/>
      <c r="AQ29" s="29"/>
    </row>
    <row r="30" spans="2:70" s="1" customFormat="1" ht="6.9" hidden="1" customHeight="1">
      <c r="B30" s="2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29"/>
    </row>
    <row r="31" spans="2:70" s="2" customFormat="1" ht="14.4" hidden="1" customHeight="1">
      <c r="B31" s="32"/>
      <c r="C31" s="114"/>
      <c r="D31" s="108" t="s">
        <v>36</v>
      </c>
      <c r="E31" s="114"/>
      <c r="F31" s="108" t="s">
        <v>37</v>
      </c>
      <c r="G31" s="114"/>
      <c r="H31" s="114"/>
      <c r="I31" s="114"/>
      <c r="J31" s="114"/>
      <c r="K31" s="114"/>
      <c r="L31" s="154">
        <v>0.21</v>
      </c>
      <c r="M31" s="155"/>
      <c r="N31" s="155"/>
      <c r="O31" s="155"/>
      <c r="P31" s="114"/>
      <c r="Q31" s="114"/>
      <c r="R31" s="114"/>
      <c r="S31" s="114"/>
      <c r="T31" s="35" t="s">
        <v>38</v>
      </c>
      <c r="U31" s="114"/>
      <c r="V31" s="114"/>
      <c r="W31" s="156" t="e">
        <f>ROUND(AY87+SUM(CC98),2)</f>
        <v>#REF!</v>
      </c>
      <c r="X31" s="155"/>
      <c r="Y31" s="155"/>
      <c r="Z31" s="155"/>
      <c r="AA31" s="155"/>
      <c r="AB31" s="155"/>
      <c r="AC31" s="155"/>
      <c r="AD31" s="155"/>
      <c r="AE31" s="155"/>
      <c r="AF31" s="114"/>
      <c r="AG31" s="114"/>
      <c r="AH31" s="114"/>
      <c r="AI31" s="114"/>
      <c r="AJ31" s="114"/>
      <c r="AK31" s="156" t="e">
        <f>ROUND(AU87+SUM(BX98),2)</f>
        <v>#REF!</v>
      </c>
      <c r="AL31" s="155"/>
      <c r="AM31" s="155"/>
      <c r="AN31" s="155"/>
      <c r="AO31" s="155"/>
      <c r="AP31" s="114"/>
      <c r="AQ31" s="36"/>
    </row>
    <row r="32" spans="2:70" s="2" customFormat="1" ht="14.4" hidden="1" customHeight="1">
      <c r="B32" s="32"/>
      <c r="C32" s="114"/>
      <c r="D32" s="114"/>
      <c r="E32" s="114"/>
      <c r="F32" s="108" t="s">
        <v>39</v>
      </c>
      <c r="G32" s="114"/>
      <c r="H32" s="114"/>
      <c r="I32" s="114"/>
      <c r="J32" s="114"/>
      <c r="K32" s="114"/>
      <c r="L32" s="154">
        <v>0.15</v>
      </c>
      <c r="M32" s="155"/>
      <c r="N32" s="155"/>
      <c r="O32" s="155"/>
      <c r="P32" s="114"/>
      <c r="Q32" s="114"/>
      <c r="R32" s="114"/>
      <c r="S32" s="114"/>
      <c r="T32" s="35" t="s">
        <v>38</v>
      </c>
      <c r="U32" s="114"/>
      <c r="V32" s="114"/>
      <c r="W32" s="156" t="e">
        <f>ROUND(AZ87+SUM(CD98),2)</f>
        <v>#REF!</v>
      </c>
      <c r="X32" s="155"/>
      <c r="Y32" s="155"/>
      <c r="Z32" s="155"/>
      <c r="AA32" s="155"/>
      <c r="AB32" s="155"/>
      <c r="AC32" s="155"/>
      <c r="AD32" s="155"/>
      <c r="AE32" s="155"/>
      <c r="AF32" s="114"/>
      <c r="AG32" s="114"/>
      <c r="AH32" s="114"/>
      <c r="AI32" s="114"/>
      <c r="AJ32" s="114"/>
      <c r="AK32" s="156" t="e">
        <f>ROUND(AV87+SUM(BY98),2)</f>
        <v>#REF!</v>
      </c>
      <c r="AL32" s="155"/>
      <c r="AM32" s="155"/>
      <c r="AN32" s="155"/>
      <c r="AO32" s="155"/>
      <c r="AP32" s="114"/>
      <c r="AQ32" s="36"/>
    </row>
    <row r="33" spans="2:43" s="2" customFormat="1" ht="14.4" hidden="1" customHeight="1">
      <c r="B33" s="32"/>
      <c r="C33" s="114"/>
      <c r="D33" s="114"/>
      <c r="E33" s="114"/>
      <c r="F33" s="108" t="s">
        <v>40</v>
      </c>
      <c r="G33" s="114"/>
      <c r="H33" s="114"/>
      <c r="I33" s="114"/>
      <c r="J33" s="114"/>
      <c r="K33" s="114"/>
      <c r="L33" s="154">
        <v>0.21</v>
      </c>
      <c r="M33" s="155"/>
      <c r="N33" s="155"/>
      <c r="O33" s="155"/>
      <c r="P33" s="114"/>
      <c r="Q33" s="114"/>
      <c r="R33" s="114"/>
      <c r="S33" s="114"/>
      <c r="T33" s="35" t="s">
        <v>38</v>
      </c>
      <c r="U33" s="114"/>
      <c r="V33" s="114"/>
      <c r="W33" s="156" t="e">
        <f>ROUND(BA87+SUM(CE98),2)</f>
        <v>#REF!</v>
      </c>
      <c r="X33" s="155"/>
      <c r="Y33" s="155"/>
      <c r="Z33" s="155"/>
      <c r="AA33" s="155"/>
      <c r="AB33" s="155"/>
      <c r="AC33" s="155"/>
      <c r="AD33" s="155"/>
      <c r="AE33" s="155"/>
      <c r="AF33" s="114"/>
      <c r="AG33" s="114"/>
      <c r="AH33" s="114"/>
      <c r="AI33" s="114"/>
      <c r="AJ33" s="114"/>
      <c r="AK33" s="156">
        <v>0</v>
      </c>
      <c r="AL33" s="155"/>
      <c r="AM33" s="155"/>
      <c r="AN33" s="155"/>
      <c r="AO33" s="155"/>
      <c r="AP33" s="114"/>
      <c r="AQ33" s="36"/>
    </row>
    <row r="34" spans="2:43" s="2" customFormat="1" ht="14.4" hidden="1" customHeight="1">
      <c r="B34" s="32"/>
      <c r="C34" s="114"/>
      <c r="D34" s="114"/>
      <c r="E34" s="114"/>
      <c r="F34" s="108" t="s">
        <v>41</v>
      </c>
      <c r="G34" s="114"/>
      <c r="H34" s="114"/>
      <c r="I34" s="114"/>
      <c r="J34" s="114"/>
      <c r="K34" s="114"/>
      <c r="L34" s="154">
        <v>0.15</v>
      </c>
      <c r="M34" s="155"/>
      <c r="N34" s="155"/>
      <c r="O34" s="155"/>
      <c r="P34" s="114"/>
      <c r="Q34" s="114"/>
      <c r="R34" s="114"/>
      <c r="S34" s="114"/>
      <c r="T34" s="35" t="s">
        <v>38</v>
      </c>
      <c r="U34" s="114"/>
      <c r="V34" s="114"/>
      <c r="W34" s="156" t="e">
        <f>ROUND(BB87+SUM(CF98),2)</f>
        <v>#REF!</v>
      </c>
      <c r="X34" s="155"/>
      <c r="Y34" s="155"/>
      <c r="Z34" s="155"/>
      <c r="AA34" s="155"/>
      <c r="AB34" s="155"/>
      <c r="AC34" s="155"/>
      <c r="AD34" s="155"/>
      <c r="AE34" s="155"/>
      <c r="AF34" s="114"/>
      <c r="AG34" s="114"/>
      <c r="AH34" s="114"/>
      <c r="AI34" s="114"/>
      <c r="AJ34" s="114"/>
      <c r="AK34" s="156">
        <v>0</v>
      </c>
      <c r="AL34" s="155"/>
      <c r="AM34" s="155"/>
      <c r="AN34" s="155"/>
      <c r="AO34" s="155"/>
      <c r="AP34" s="114"/>
      <c r="AQ34" s="36"/>
    </row>
    <row r="35" spans="2:43" s="2" customFormat="1" ht="14.4" hidden="1" customHeight="1">
      <c r="B35" s="32"/>
      <c r="C35" s="114"/>
      <c r="D35" s="114"/>
      <c r="E35" s="114"/>
      <c r="F35" s="108" t="s">
        <v>42</v>
      </c>
      <c r="G35" s="114"/>
      <c r="H35" s="114"/>
      <c r="I35" s="114"/>
      <c r="J35" s="114"/>
      <c r="K35" s="114"/>
      <c r="L35" s="154">
        <v>0</v>
      </c>
      <c r="M35" s="155"/>
      <c r="N35" s="155"/>
      <c r="O35" s="155"/>
      <c r="P35" s="114"/>
      <c r="Q35" s="114"/>
      <c r="R35" s="114"/>
      <c r="S35" s="114"/>
      <c r="T35" s="35" t="s">
        <v>38</v>
      </c>
      <c r="U35" s="114"/>
      <c r="V35" s="114"/>
      <c r="W35" s="156" t="e">
        <f>ROUND(BC87+SUM(CG98),2)</f>
        <v>#REF!</v>
      </c>
      <c r="X35" s="155"/>
      <c r="Y35" s="155"/>
      <c r="Z35" s="155"/>
      <c r="AA35" s="155"/>
      <c r="AB35" s="155"/>
      <c r="AC35" s="155"/>
      <c r="AD35" s="155"/>
      <c r="AE35" s="155"/>
      <c r="AF35" s="114"/>
      <c r="AG35" s="114"/>
      <c r="AH35" s="114"/>
      <c r="AI35" s="114"/>
      <c r="AJ35" s="114"/>
      <c r="AK35" s="156">
        <v>0</v>
      </c>
      <c r="AL35" s="155"/>
      <c r="AM35" s="155"/>
      <c r="AN35" s="155"/>
      <c r="AO35" s="155"/>
      <c r="AP35" s="114"/>
      <c r="AQ35" s="36"/>
    </row>
    <row r="36" spans="2:43" s="1" customFormat="1" ht="6.9" hidden="1" customHeight="1">
      <c r="B36" s="27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17"/>
      <c r="AE36" s="117"/>
      <c r="AF36" s="117"/>
      <c r="AG36" s="117"/>
      <c r="AH36" s="117"/>
      <c r="AI36" s="117"/>
      <c r="AJ36" s="117"/>
      <c r="AK36" s="117"/>
      <c r="AL36" s="117"/>
      <c r="AM36" s="117"/>
      <c r="AN36" s="117"/>
      <c r="AO36" s="117"/>
      <c r="AP36" s="117"/>
      <c r="AQ36" s="29"/>
    </row>
    <row r="37" spans="2:43" s="1" customFormat="1" ht="25.95" hidden="1" customHeight="1">
      <c r="B37" s="27"/>
      <c r="C37" s="37"/>
      <c r="D37" s="38" t="s">
        <v>43</v>
      </c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40" t="s">
        <v>44</v>
      </c>
      <c r="U37" s="112"/>
      <c r="V37" s="112"/>
      <c r="W37" s="112"/>
      <c r="X37" s="146" t="s">
        <v>45</v>
      </c>
      <c r="Y37" s="147"/>
      <c r="Z37" s="147"/>
      <c r="AA37" s="147"/>
      <c r="AB37" s="147"/>
      <c r="AC37" s="112"/>
      <c r="AD37" s="112"/>
      <c r="AE37" s="112"/>
      <c r="AF37" s="112"/>
      <c r="AG37" s="112"/>
      <c r="AH37" s="112"/>
      <c r="AI37" s="112"/>
      <c r="AJ37" s="112"/>
      <c r="AK37" s="148" t="e">
        <f>SUM(AK29:AK35)</f>
        <v>#REF!</v>
      </c>
      <c r="AL37" s="147"/>
      <c r="AM37" s="147"/>
      <c r="AN37" s="147"/>
      <c r="AO37" s="149"/>
      <c r="AP37" s="37"/>
      <c r="AQ37" s="29"/>
    </row>
    <row r="38" spans="2:43" s="1" customFormat="1" ht="14.4" hidden="1" customHeight="1">
      <c r="B38" s="27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29"/>
    </row>
    <row r="39" spans="2:43" hidden="1">
      <c r="B39" s="18"/>
      <c r="C39" s="110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  <c r="AP39" s="110"/>
      <c r="AQ39" s="19"/>
    </row>
    <row r="40" spans="2:43" hidden="1">
      <c r="B40" s="18"/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10"/>
      <c r="W40" s="110"/>
      <c r="X40" s="110"/>
      <c r="Y40" s="110"/>
      <c r="Z40" s="110"/>
      <c r="AA40" s="110"/>
      <c r="AB40" s="110"/>
      <c r="AC40" s="110"/>
      <c r="AD40" s="110"/>
      <c r="AE40" s="110"/>
      <c r="AF40" s="110"/>
      <c r="AG40" s="110"/>
      <c r="AH40" s="110"/>
      <c r="AI40" s="110"/>
      <c r="AJ40" s="110"/>
      <c r="AK40" s="110"/>
      <c r="AL40" s="110"/>
      <c r="AM40" s="110"/>
      <c r="AN40" s="110"/>
      <c r="AO40" s="110"/>
      <c r="AP40" s="110"/>
      <c r="AQ40" s="19"/>
    </row>
    <row r="41" spans="2:43" hidden="1">
      <c r="B41" s="18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0"/>
      <c r="AE41" s="110"/>
      <c r="AF41" s="110"/>
      <c r="AG41" s="110"/>
      <c r="AH41" s="110"/>
      <c r="AI41" s="110"/>
      <c r="AJ41" s="110"/>
      <c r="AK41" s="110"/>
      <c r="AL41" s="110"/>
      <c r="AM41" s="110"/>
      <c r="AN41" s="110"/>
      <c r="AO41" s="110"/>
      <c r="AP41" s="110"/>
      <c r="AQ41" s="19"/>
    </row>
    <row r="42" spans="2:43" hidden="1">
      <c r="B42" s="18"/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10"/>
      <c r="AL42" s="110"/>
      <c r="AM42" s="110"/>
      <c r="AN42" s="110"/>
      <c r="AO42" s="110"/>
      <c r="AP42" s="110"/>
      <c r="AQ42" s="19"/>
    </row>
    <row r="43" spans="2:43" hidden="1">
      <c r="B43" s="18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0"/>
      <c r="V43" s="110"/>
      <c r="W43" s="110"/>
      <c r="X43" s="110"/>
      <c r="Y43" s="110"/>
      <c r="Z43" s="110"/>
      <c r="AA43" s="110"/>
      <c r="AB43" s="110"/>
      <c r="AC43" s="110"/>
      <c r="AD43" s="110"/>
      <c r="AE43" s="110"/>
      <c r="AF43" s="110"/>
      <c r="AG43" s="110"/>
      <c r="AH43" s="110"/>
      <c r="AI43" s="110"/>
      <c r="AJ43" s="110"/>
      <c r="AK43" s="110"/>
      <c r="AL43" s="110"/>
      <c r="AM43" s="110"/>
      <c r="AN43" s="110"/>
      <c r="AO43" s="110"/>
      <c r="AP43" s="110"/>
      <c r="AQ43" s="19"/>
    </row>
    <row r="44" spans="2:43" hidden="1">
      <c r="B44" s="18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10"/>
      <c r="AD44" s="110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9"/>
    </row>
    <row r="45" spans="2:43" hidden="1">
      <c r="B45" s="18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0"/>
      <c r="AC45" s="110"/>
      <c r="AD45" s="110"/>
      <c r="AE45" s="110"/>
      <c r="AF45" s="110"/>
      <c r="AG45" s="110"/>
      <c r="AH45" s="110"/>
      <c r="AI45" s="110"/>
      <c r="AJ45" s="110"/>
      <c r="AK45" s="110"/>
      <c r="AL45" s="110"/>
      <c r="AM45" s="110"/>
      <c r="AN45" s="110"/>
      <c r="AO45" s="110"/>
      <c r="AP45" s="110"/>
      <c r="AQ45" s="19"/>
    </row>
    <row r="46" spans="2:43" hidden="1">
      <c r="B46" s="18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A46" s="110"/>
      <c r="AB46" s="110"/>
      <c r="AC46" s="110"/>
      <c r="AD46" s="110"/>
      <c r="AE46" s="110"/>
      <c r="AF46" s="110"/>
      <c r="AG46" s="110"/>
      <c r="AH46" s="110"/>
      <c r="AI46" s="110"/>
      <c r="AJ46" s="110"/>
      <c r="AK46" s="110"/>
      <c r="AL46" s="110"/>
      <c r="AM46" s="110"/>
      <c r="AN46" s="110"/>
      <c r="AO46" s="110"/>
      <c r="AP46" s="110"/>
      <c r="AQ46" s="19"/>
    </row>
    <row r="47" spans="2:43" hidden="1">
      <c r="B47" s="18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10"/>
      <c r="AF47" s="110"/>
      <c r="AG47" s="110"/>
      <c r="AH47" s="110"/>
      <c r="AI47" s="110"/>
      <c r="AJ47" s="110"/>
      <c r="AK47" s="110"/>
      <c r="AL47" s="110"/>
      <c r="AM47" s="110"/>
      <c r="AN47" s="110"/>
      <c r="AO47" s="110"/>
      <c r="AP47" s="110"/>
      <c r="AQ47" s="19"/>
    </row>
    <row r="48" spans="2:43" hidden="1">
      <c r="B48" s="18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  <c r="AK48" s="110"/>
      <c r="AL48" s="110"/>
      <c r="AM48" s="110"/>
      <c r="AN48" s="110"/>
      <c r="AO48" s="110"/>
      <c r="AP48" s="110"/>
      <c r="AQ48" s="19"/>
    </row>
    <row r="49" spans="2:43" s="1" customFormat="1" ht="14.4" hidden="1">
      <c r="B49" s="27"/>
      <c r="C49" s="117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3"/>
      <c r="AA49" s="117"/>
      <c r="AB49" s="117"/>
      <c r="AC49" s="41" t="s">
        <v>47</v>
      </c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3"/>
      <c r="AP49" s="117"/>
      <c r="AQ49" s="29"/>
    </row>
    <row r="50" spans="2:43" hidden="1">
      <c r="B50" s="18"/>
      <c r="C50" s="110"/>
      <c r="D50" s="44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45"/>
      <c r="AA50" s="110"/>
      <c r="AB50" s="110"/>
      <c r="AC50" s="44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45"/>
      <c r="AP50" s="110"/>
      <c r="AQ50" s="19"/>
    </row>
    <row r="51" spans="2:43" hidden="1">
      <c r="B51" s="18"/>
      <c r="C51" s="110"/>
      <c r="D51" s="44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45"/>
      <c r="AA51" s="110"/>
      <c r="AB51" s="110"/>
      <c r="AC51" s="44"/>
      <c r="AD51" s="110"/>
      <c r="AE51" s="110"/>
      <c r="AF51" s="110"/>
      <c r="AG51" s="110"/>
      <c r="AH51" s="110"/>
      <c r="AI51" s="110"/>
      <c r="AJ51" s="110"/>
      <c r="AK51" s="110"/>
      <c r="AL51" s="110"/>
      <c r="AM51" s="110"/>
      <c r="AN51" s="110"/>
      <c r="AO51" s="45"/>
      <c r="AP51" s="110"/>
      <c r="AQ51" s="19"/>
    </row>
    <row r="52" spans="2:43" hidden="1">
      <c r="B52" s="18"/>
      <c r="C52" s="110"/>
      <c r="D52" s="44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45"/>
      <c r="AA52" s="110"/>
      <c r="AB52" s="110"/>
      <c r="AC52" s="44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45"/>
      <c r="AP52" s="110"/>
      <c r="AQ52" s="19"/>
    </row>
    <row r="53" spans="2:43" hidden="1">
      <c r="B53" s="18"/>
      <c r="C53" s="110"/>
      <c r="D53" s="44"/>
      <c r="E53" s="110"/>
      <c r="F53" s="110"/>
      <c r="G53" s="110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45"/>
      <c r="AA53" s="110"/>
      <c r="AB53" s="110"/>
      <c r="AC53" s="44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45"/>
      <c r="AP53" s="110"/>
      <c r="AQ53" s="19"/>
    </row>
    <row r="54" spans="2:43" hidden="1">
      <c r="B54" s="18"/>
      <c r="C54" s="110"/>
      <c r="D54" s="44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45"/>
      <c r="AA54" s="110"/>
      <c r="AB54" s="110"/>
      <c r="AC54" s="44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45"/>
      <c r="AP54" s="110"/>
      <c r="AQ54" s="19"/>
    </row>
    <row r="55" spans="2:43" hidden="1">
      <c r="B55" s="18"/>
      <c r="C55" s="110"/>
      <c r="D55" s="44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45"/>
      <c r="AA55" s="110"/>
      <c r="AB55" s="110"/>
      <c r="AC55" s="44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45"/>
      <c r="AP55" s="110"/>
      <c r="AQ55" s="19"/>
    </row>
    <row r="56" spans="2:43" hidden="1">
      <c r="B56" s="18"/>
      <c r="C56" s="110"/>
      <c r="D56" s="44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45"/>
      <c r="AA56" s="110"/>
      <c r="AB56" s="110"/>
      <c r="AC56" s="44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45"/>
      <c r="AP56" s="110"/>
      <c r="AQ56" s="19"/>
    </row>
    <row r="57" spans="2:43" hidden="1">
      <c r="B57" s="18"/>
      <c r="C57" s="110"/>
      <c r="D57" s="44"/>
      <c r="E57" s="110"/>
      <c r="F57" s="110"/>
      <c r="G57" s="110"/>
      <c r="H57" s="110"/>
      <c r="I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45"/>
      <c r="AA57" s="110"/>
      <c r="AB57" s="110"/>
      <c r="AC57" s="44"/>
      <c r="AD57" s="110"/>
      <c r="AE57" s="110"/>
      <c r="AF57" s="110"/>
      <c r="AG57" s="110"/>
      <c r="AH57" s="110"/>
      <c r="AI57" s="110"/>
      <c r="AJ57" s="110"/>
      <c r="AK57" s="110"/>
      <c r="AL57" s="110"/>
      <c r="AM57" s="110"/>
      <c r="AN57" s="110"/>
      <c r="AO57" s="45"/>
      <c r="AP57" s="110"/>
      <c r="AQ57" s="19"/>
    </row>
    <row r="58" spans="2:43" s="1" customFormat="1" ht="14.4" hidden="1">
      <c r="B58" s="27"/>
      <c r="C58" s="117"/>
      <c r="D58" s="46" t="s">
        <v>48</v>
      </c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8" t="s">
        <v>49</v>
      </c>
      <c r="S58" s="47"/>
      <c r="T58" s="47"/>
      <c r="U58" s="47"/>
      <c r="V58" s="47"/>
      <c r="W58" s="47"/>
      <c r="X58" s="47"/>
      <c r="Y58" s="47"/>
      <c r="Z58" s="49"/>
      <c r="AA58" s="117"/>
      <c r="AB58" s="117"/>
      <c r="AC58" s="46" t="s">
        <v>48</v>
      </c>
      <c r="AD58" s="47"/>
      <c r="AE58" s="47"/>
      <c r="AF58" s="47"/>
      <c r="AG58" s="47"/>
      <c r="AH58" s="47"/>
      <c r="AI58" s="47"/>
      <c r="AJ58" s="47"/>
      <c r="AK58" s="47"/>
      <c r="AL58" s="47"/>
      <c r="AM58" s="48" t="s">
        <v>49</v>
      </c>
      <c r="AN58" s="47"/>
      <c r="AO58" s="49"/>
      <c r="AP58" s="117"/>
      <c r="AQ58" s="29"/>
    </row>
    <row r="59" spans="2:43" hidden="1">
      <c r="B59" s="18"/>
      <c r="C59" s="110"/>
      <c r="D59" s="110"/>
      <c r="E59" s="110"/>
      <c r="F59" s="110"/>
      <c r="G59" s="110"/>
      <c r="H59" s="110"/>
      <c r="I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9"/>
    </row>
    <row r="60" spans="2:43" s="1" customFormat="1" ht="14.4" hidden="1">
      <c r="B60" s="27"/>
      <c r="C60" s="117"/>
      <c r="D60" s="41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3"/>
      <c r="AA60" s="117"/>
      <c r="AB60" s="117"/>
      <c r="AC60" s="41" t="s">
        <v>51</v>
      </c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3"/>
      <c r="AP60" s="117"/>
      <c r="AQ60" s="29"/>
    </row>
    <row r="61" spans="2:43" hidden="1">
      <c r="B61" s="18"/>
      <c r="C61" s="110"/>
      <c r="D61" s="44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45"/>
      <c r="AA61" s="110"/>
      <c r="AB61" s="110"/>
      <c r="AC61" s="44"/>
      <c r="AD61" s="110"/>
      <c r="AE61" s="110"/>
      <c r="AF61" s="110"/>
      <c r="AG61" s="110"/>
      <c r="AH61" s="110"/>
      <c r="AI61" s="110"/>
      <c r="AJ61" s="110"/>
      <c r="AK61" s="110"/>
      <c r="AL61" s="110"/>
      <c r="AM61" s="110"/>
      <c r="AN61" s="110"/>
      <c r="AO61" s="45"/>
      <c r="AP61" s="110"/>
      <c r="AQ61" s="19"/>
    </row>
    <row r="62" spans="2:43" hidden="1">
      <c r="B62" s="18"/>
      <c r="C62" s="110"/>
      <c r="D62" s="44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45"/>
      <c r="AA62" s="110"/>
      <c r="AB62" s="110"/>
      <c r="AC62" s="44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45"/>
      <c r="AP62" s="110"/>
      <c r="AQ62" s="19"/>
    </row>
    <row r="63" spans="2:43" hidden="1">
      <c r="B63" s="18"/>
      <c r="C63" s="110"/>
      <c r="D63" s="44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45"/>
      <c r="AA63" s="110"/>
      <c r="AB63" s="110"/>
      <c r="AC63" s="44"/>
      <c r="AD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10"/>
      <c r="AO63" s="45"/>
      <c r="AP63" s="110"/>
      <c r="AQ63" s="19"/>
    </row>
    <row r="64" spans="2:43" hidden="1">
      <c r="B64" s="18"/>
      <c r="C64" s="110"/>
      <c r="D64" s="44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45"/>
      <c r="AA64" s="110"/>
      <c r="AB64" s="110"/>
      <c r="AC64" s="44"/>
      <c r="AD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45"/>
      <c r="AP64" s="110"/>
      <c r="AQ64" s="19"/>
    </row>
    <row r="65" spans="2:43" hidden="1">
      <c r="B65" s="18"/>
      <c r="C65" s="110"/>
      <c r="D65" s="44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0"/>
      <c r="Z65" s="45"/>
      <c r="AA65" s="110"/>
      <c r="AB65" s="110"/>
      <c r="AC65" s="44"/>
      <c r="AD65" s="110"/>
      <c r="AE65" s="110"/>
      <c r="AF65" s="110"/>
      <c r="AG65" s="110"/>
      <c r="AH65" s="110"/>
      <c r="AI65" s="110"/>
      <c r="AJ65" s="110"/>
      <c r="AK65" s="110"/>
      <c r="AL65" s="110"/>
      <c r="AM65" s="110"/>
      <c r="AN65" s="110"/>
      <c r="AO65" s="45"/>
      <c r="AP65" s="110"/>
      <c r="AQ65" s="19"/>
    </row>
    <row r="66" spans="2:43" hidden="1">
      <c r="B66" s="18"/>
      <c r="C66" s="110"/>
      <c r="D66" s="44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45"/>
      <c r="AA66" s="110"/>
      <c r="AB66" s="110"/>
      <c r="AC66" s="44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45"/>
      <c r="AP66" s="110"/>
      <c r="AQ66" s="19"/>
    </row>
    <row r="67" spans="2:43" hidden="1">
      <c r="B67" s="18"/>
      <c r="C67" s="110"/>
      <c r="D67" s="44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45"/>
      <c r="AA67" s="110"/>
      <c r="AB67" s="110"/>
      <c r="AC67" s="44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45"/>
      <c r="AP67" s="110"/>
      <c r="AQ67" s="19"/>
    </row>
    <row r="68" spans="2:43" hidden="1">
      <c r="B68" s="18"/>
      <c r="C68" s="110"/>
      <c r="D68" s="44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45"/>
      <c r="AA68" s="110"/>
      <c r="AB68" s="110"/>
      <c r="AC68" s="44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45"/>
      <c r="AP68" s="110"/>
      <c r="AQ68" s="19"/>
    </row>
    <row r="69" spans="2:43" s="1" customFormat="1" ht="14.4" hidden="1">
      <c r="B69" s="27"/>
      <c r="C69" s="117"/>
      <c r="D69" s="46" t="s">
        <v>48</v>
      </c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8" t="s">
        <v>49</v>
      </c>
      <c r="S69" s="47"/>
      <c r="T69" s="47"/>
      <c r="U69" s="47"/>
      <c r="V69" s="47"/>
      <c r="W69" s="47"/>
      <c r="X69" s="47"/>
      <c r="Y69" s="47"/>
      <c r="Z69" s="49"/>
      <c r="AA69" s="117"/>
      <c r="AB69" s="117"/>
      <c r="AC69" s="46" t="s">
        <v>48</v>
      </c>
      <c r="AD69" s="47"/>
      <c r="AE69" s="47"/>
      <c r="AF69" s="47"/>
      <c r="AG69" s="47"/>
      <c r="AH69" s="47"/>
      <c r="AI69" s="47"/>
      <c r="AJ69" s="47"/>
      <c r="AK69" s="47"/>
      <c r="AL69" s="47"/>
      <c r="AM69" s="48" t="s">
        <v>49</v>
      </c>
      <c r="AN69" s="47"/>
      <c r="AO69" s="49"/>
      <c r="AP69" s="117"/>
      <c r="AQ69" s="29"/>
    </row>
    <row r="70" spans="2:43" s="1" customFormat="1" ht="6.9" hidden="1" customHeight="1">
      <c r="B70" s="2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7"/>
      <c r="AK70" s="117"/>
      <c r="AL70" s="117"/>
      <c r="AM70" s="117"/>
      <c r="AN70" s="117"/>
      <c r="AO70" s="117"/>
      <c r="AP70" s="117"/>
      <c r="AQ70" s="29"/>
    </row>
    <row r="71" spans="2:43" s="1" customFormat="1" ht="6.9" hidden="1" customHeight="1"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2"/>
    </row>
    <row r="72" spans="2:43" hidden="1"/>
    <row r="73" spans="2:43" hidden="1"/>
    <row r="74" spans="2:43" hidden="1"/>
    <row r="75" spans="2:43" s="1" customFormat="1" ht="6.9" customHeight="1">
      <c r="B75" s="121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  <c r="Z75" s="123"/>
      <c r="AA75" s="123"/>
      <c r="AB75" s="123"/>
      <c r="AC75" s="123"/>
      <c r="AD75" s="123"/>
      <c r="AE75" s="123"/>
      <c r="AF75" s="123"/>
      <c r="AG75" s="123"/>
      <c r="AH75" s="123"/>
      <c r="AI75" s="123"/>
      <c r="AJ75" s="123"/>
      <c r="AK75" s="123"/>
      <c r="AL75" s="123"/>
      <c r="AM75" s="123"/>
      <c r="AN75" s="123"/>
      <c r="AO75" s="123"/>
      <c r="AP75" s="123"/>
      <c r="AQ75" s="122"/>
    </row>
    <row r="76" spans="2:43" s="1" customFormat="1" ht="36.9" customHeight="1">
      <c r="B76" s="27"/>
      <c r="C76" s="150" t="s">
        <v>52</v>
      </c>
      <c r="D76" s="151"/>
      <c r="E76" s="151"/>
      <c r="F76" s="151"/>
      <c r="G76" s="151"/>
      <c r="H76" s="151"/>
      <c r="I76" s="151"/>
      <c r="J76" s="151"/>
      <c r="K76" s="151"/>
      <c r="L76" s="151"/>
      <c r="M76" s="151"/>
      <c r="N76" s="151"/>
      <c r="O76" s="151"/>
      <c r="P76" s="151"/>
      <c r="Q76" s="151"/>
      <c r="R76" s="151"/>
      <c r="S76" s="151"/>
      <c r="T76" s="151"/>
      <c r="U76" s="151"/>
      <c r="V76" s="151"/>
      <c r="W76" s="151"/>
      <c r="X76" s="151"/>
      <c r="Y76" s="151"/>
      <c r="Z76" s="151"/>
      <c r="AA76" s="151"/>
      <c r="AB76" s="151"/>
      <c r="AC76" s="151"/>
      <c r="AD76" s="151"/>
      <c r="AE76" s="151"/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29"/>
    </row>
    <row r="77" spans="2:43" s="3" customFormat="1" ht="14.4" customHeight="1">
      <c r="B77" s="56"/>
      <c r="C77" s="118" t="s">
        <v>14</v>
      </c>
      <c r="D77" s="109"/>
      <c r="E77" s="109"/>
      <c r="F77" s="109"/>
      <c r="G77" s="109"/>
      <c r="H77" s="109"/>
      <c r="I77" s="109"/>
      <c r="J77" s="109"/>
      <c r="K77" s="109"/>
      <c r="L77" s="109" t="str">
        <f>K5</f>
        <v>CM-002</v>
      </c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  <c r="AG77" s="109"/>
      <c r="AH77" s="109"/>
      <c r="AI77" s="109"/>
      <c r="AJ77" s="109"/>
      <c r="AK77" s="109"/>
      <c r="AL77" s="109"/>
      <c r="AM77" s="109"/>
      <c r="AN77" s="109"/>
      <c r="AO77" s="109"/>
      <c r="AP77" s="109"/>
      <c r="AQ77" s="58"/>
    </row>
    <row r="78" spans="2:43" s="4" customFormat="1" ht="36.9" customHeight="1">
      <c r="B78" s="59"/>
      <c r="C78" s="60" t="s">
        <v>16</v>
      </c>
      <c r="D78" s="113"/>
      <c r="E78" s="113"/>
      <c r="F78" s="113"/>
      <c r="G78" s="113"/>
      <c r="H78" s="113"/>
      <c r="I78" s="113"/>
      <c r="J78" s="113"/>
      <c r="K78" s="113"/>
      <c r="L78" s="152" t="str">
        <f>K6</f>
        <v>Pardubice - Černá za Bory malá okružní křižovatka silnic II/322 a III/2983</v>
      </c>
      <c r="M78" s="153"/>
      <c r="N78" s="153"/>
      <c r="O78" s="153"/>
      <c r="P78" s="153"/>
      <c r="Q78" s="153"/>
      <c r="R78" s="153"/>
      <c r="S78" s="153"/>
      <c r="T78" s="153"/>
      <c r="U78" s="153"/>
      <c r="V78" s="153"/>
      <c r="W78" s="153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13"/>
      <c r="AQ78" s="62"/>
    </row>
    <row r="79" spans="2:43" s="1" customFormat="1" ht="6.9" customHeight="1">
      <c r="B79" s="2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7"/>
      <c r="X79" s="117"/>
      <c r="Y79" s="117"/>
      <c r="Z79" s="117"/>
      <c r="AA79" s="117"/>
      <c r="AB79" s="117"/>
      <c r="AC79" s="117"/>
      <c r="AD79" s="117"/>
      <c r="AE79" s="117"/>
      <c r="AF79" s="117"/>
      <c r="AG79" s="117"/>
      <c r="AH79" s="117"/>
      <c r="AI79" s="117"/>
      <c r="AJ79" s="117"/>
      <c r="AK79" s="117"/>
      <c r="AL79" s="117"/>
      <c r="AM79" s="117"/>
      <c r="AN79" s="117"/>
      <c r="AO79" s="117"/>
      <c r="AP79" s="117"/>
      <c r="AQ79" s="29"/>
    </row>
    <row r="80" spans="2:43" s="1" customFormat="1" ht="13.2">
      <c r="B80" s="27"/>
      <c r="C80" s="118" t="s">
        <v>20</v>
      </c>
      <c r="D80" s="117"/>
      <c r="E80" s="117"/>
      <c r="F80" s="117"/>
      <c r="G80" s="117"/>
      <c r="H80" s="117"/>
      <c r="I80" s="117"/>
      <c r="J80" s="117"/>
      <c r="K80" s="117"/>
      <c r="L80" s="63" t="str">
        <f>IF(K8="","",K8)</f>
        <v xml:space="preserve"> </v>
      </c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17"/>
      <c r="AC80" s="117"/>
      <c r="AD80" s="117"/>
      <c r="AE80" s="117"/>
      <c r="AF80" s="117"/>
      <c r="AG80" s="117"/>
      <c r="AH80" s="117"/>
      <c r="AI80" s="118" t="s">
        <v>22</v>
      </c>
      <c r="AJ80" s="117"/>
      <c r="AK80" s="117"/>
      <c r="AL80" s="117"/>
      <c r="AM80" s="119"/>
      <c r="AN80" s="125">
        <v>43157</v>
      </c>
      <c r="AO80" s="117"/>
      <c r="AP80" s="117"/>
      <c r="AQ80" s="29"/>
    </row>
    <row r="81" spans="1:75" s="1" customFormat="1" ht="6.9" customHeight="1">
      <c r="B81" s="2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117"/>
      <c r="X81" s="117"/>
      <c r="Y81" s="117"/>
      <c r="Z81" s="117"/>
      <c r="AA81" s="117"/>
      <c r="AB81" s="117"/>
      <c r="AC81" s="117"/>
      <c r="AD81" s="117"/>
      <c r="AE81" s="117"/>
      <c r="AF81" s="117"/>
      <c r="AG81" s="117"/>
      <c r="AH81" s="117"/>
      <c r="AI81" s="117"/>
      <c r="AJ81" s="117"/>
      <c r="AK81" s="117"/>
      <c r="AL81" s="117"/>
      <c r="AM81" s="117"/>
      <c r="AN81" s="117"/>
      <c r="AO81" s="117"/>
      <c r="AP81" s="117"/>
      <c r="AQ81" s="29"/>
    </row>
    <row r="82" spans="1:75" s="1" customFormat="1" ht="13.2">
      <c r="B82" s="27"/>
      <c r="C82" s="118" t="s">
        <v>24</v>
      </c>
      <c r="D82" s="117"/>
      <c r="E82" s="117"/>
      <c r="F82" s="117"/>
      <c r="G82" s="117"/>
      <c r="H82" s="117"/>
      <c r="I82" s="117"/>
      <c r="J82" s="117"/>
      <c r="K82" s="117"/>
      <c r="L82" s="109" t="str">
        <f>IF(E11= "","",E11)</f>
        <v>SÚS Pardubického kraje</v>
      </c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117"/>
      <c r="X82" s="117"/>
      <c r="Y82" s="117"/>
      <c r="Z82" s="117"/>
      <c r="AA82" s="117"/>
      <c r="AB82" s="117"/>
      <c r="AC82" s="117"/>
      <c r="AD82" s="117"/>
      <c r="AE82" s="117"/>
      <c r="AF82" s="117"/>
      <c r="AG82" s="117"/>
      <c r="AH82" s="117"/>
      <c r="AI82" s="118" t="s">
        <v>29</v>
      </c>
      <c r="AJ82" s="117"/>
      <c r="AK82" s="117"/>
      <c r="AL82" s="117"/>
      <c r="AM82" s="135" t="str">
        <f>IF(E17="","",E17)</f>
        <v xml:space="preserve"> </v>
      </c>
      <c r="AN82" s="135"/>
      <c r="AO82" s="135"/>
      <c r="AP82" s="135"/>
      <c r="AQ82" s="29"/>
      <c r="AR82" s="131" t="s">
        <v>53</v>
      </c>
      <c r="AS82" s="132"/>
      <c r="AT82" s="42"/>
      <c r="AU82" s="42"/>
      <c r="AV82" s="42"/>
      <c r="AW82" s="42"/>
      <c r="AX82" s="42"/>
      <c r="AY82" s="42"/>
      <c r="AZ82" s="42"/>
      <c r="BA82" s="42"/>
      <c r="BB82" s="42"/>
      <c r="BC82" s="43"/>
    </row>
    <row r="83" spans="1:75" s="1" customFormat="1" ht="13.2">
      <c r="B83" s="27"/>
      <c r="C83" s="118" t="s">
        <v>28</v>
      </c>
      <c r="D83" s="117"/>
      <c r="E83" s="117"/>
      <c r="F83" s="117"/>
      <c r="G83" s="117"/>
      <c r="H83" s="117"/>
      <c r="I83" s="117"/>
      <c r="J83" s="117"/>
      <c r="K83" s="117"/>
      <c r="L83" s="109" t="str">
        <f>IF(E14="","",E14)</f>
        <v xml:space="preserve"> </v>
      </c>
      <c r="M83" s="117"/>
      <c r="N83" s="117"/>
      <c r="O83" s="117"/>
      <c r="P83" s="117"/>
      <c r="Q83" s="117"/>
      <c r="R83" s="117"/>
      <c r="S83" s="117"/>
      <c r="T83" s="117"/>
      <c r="U83" s="117"/>
      <c r="V83" s="117"/>
      <c r="W83" s="117"/>
      <c r="X83" s="117"/>
      <c r="Y83" s="117"/>
      <c r="Z83" s="117"/>
      <c r="AA83" s="117"/>
      <c r="AB83" s="117"/>
      <c r="AC83" s="117"/>
      <c r="AD83" s="117"/>
      <c r="AE83" s="117"/>
      <c r="AF83" s="117"/>
      <c r="AG83" s="117"/>
      <c r="AH83" s="117"/>
      <c r="AI83" s="118" t="s">
        <v>31</v>
      </c>
      <c r="AJ83" s="117"/>
      <c r="AK83" s="117"/>
      <c r="AL83" s="117"/>
      <c r="AM83" s="135" t="str">
        <f>IF(E20="","",E20)</f>
        <v xml:space="preserve"> </v>
      </c>
      <c r="AN83" s="135"/>
      <c r="AO83" s="135"/>
      <c r="AP83" s="135"/>
      <c r="AQ83" s="29"/>
      <c r="AR83" s="133"/>
      <c r="AS83" s="134"/>
      <c r="AT83" s="117"/>
      <c r="AU83" s="117"/>
      <c r="AV83" s="117"/>
      <c r="AW83" s="117"/>
      <c r="AX83" s="117"/>
      <c r="AY83" s="117"/>
      <c r="AZ83" s="117"/>
      <c r="BA83" s="117"/>
      <c r="BB83" s="117"/>
      <c r="BC83" s="65"/>
    </row>
    <row r="84" spans="1:75" s="1" customFormat="1" ht="10.95" customHeight="1">
      <c r="B84" s="2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  <c r="AF84" s="117"/>
      <c r="AG84" s="117"/>
      <c r="AH84" s="117"/>
      <c r="AI84" s="117"/>
      <c r="AJ84" s="117"/>
      <c r="AK84" s="117"/>
      <c r="AL84" s="117"/>
      <c r="AM84" s="117"/>
      <c r="AN84" s="117"/>
      <c r="AO84" s="117"/>
      <c r="AP84" s="117"/>
      <c r="AQ84" s="29"/>
      <c r="AR84" s="133"/>
      <c r="AS84" s="134"/>
      <c r="AT84" s="117"/>
      <c r="AU84" s="117"/>
      <c r="AV84" s="117"/>
      <c r="AW84" s="117"/>
      <c r="AX84" s="117"/>
      <c r="AY84" s="117"/>
      <c r="AZ84" s="117"/>
      <c r="BA84" s="117"/>
      <c r="BB84" s="117"/>
      <c r="BC84" s="65"/>
    </row>
    <row r="85" spans="1:75" s="1" customFormat="1" ht="29.25" customHeight="1">
      <c r="B85" s="27"/>
      <c r="C85" s="142" t="s">
        <v>54</v>
      </c>
      <c r="D85" s="143"/>
      <c r="E85" s="143"/>
      <c r="F85" s="143"/>
      <c r="G85" s="143"/>
      <c r="H85" s="66"/>
      <c r="I85" s="144" t="s">
        <v>55</v>
      </c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  <c r="AF85" s="143"/>
      <c r="AG85" s="144" t="s">
        <v>56</v>
      </c>
      <c r="AH85" s="143"/>
      <c r="AI85" s="143"/>
      <c r="AJ85" s="143"/>
      <c r="AK85" s="143"/>
      <c r="AL85" s="143"/>
      <c r="AM85" s="143"/>
      <c r="AN85" s="144" t="s">
        <v>57</v>
      </c>
      <c r="AO85" s="143"/>
      <c r="AP85" s="145"/>
      <c r="AQ85" s="29"/>
      <c r="AR85" s="67" t="s">
        <v>58</v>
      </c>
      <c r="AS85" s="68" t="s">
        <v>59</v>
      </c>
      <c r="AT85" s="68" t="s">
        <v>60</v>
      </c>
      <c r="AU85" s="68" t="s">
        <v>61</v>
      </c>
      <c r="AV85" s="68" t="s">
        <v>62</v>
      </c>
      <c r="AW85" s="68" t="s">
        <v>63</v>
      </c>
      <c r="AX85" s="68" t="s">
        <v>64</v>
      </c>
      <c r="AY85" s="68" t="s">
        <v>65</v>
      </c>
      <c r="AZ85" s="68" t="s">
        <v>66</v>
      </c>
      <c r="BA85" s="68" t="s">
        <v>67</v>
      </c>
      <c r="BB85" s="68" t="s">
        <v>68</v>
      </c>
      <c r="BC85" s="68" t="s">
        <v>69</v>
      </c>
      <c r="BD85" s="96" t="s">
        <v>107</v>
      </c>
      <c r="BE85" s="97" t="s">
        <v>108</v>
      </c>
      <c r="BF85" s="94"/>
    </row>
    <row r="86" spans="1:75" s="1" customFormat="1" ht="10.95" customHeight="1">
      <c r="B86" s="2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117"/>
      <c r="X86" s="117"/>
      <c r="Y86" s="117"/>
      <c r="Z86" s="117"/>
      <c r="AA86" s="117"/>
      <c r="AB86" s="117"/>
      <c r="AC86" s="117"/>
      <c r="AD86" s="117"/>
      <c r="AE86" s="117"/>
      <c r="AF86" s="117"/>
      <c r="AG86" s="117"/>
      <c r="AH86" s="117"/>
      <c r="AI86" s="117"/>
      <c r="AJ86" s="117"/>
      <c r="AK86" s="117"/>
      <c r="AL86" s="117"/>
      <c r="AM86" s="117"/>
      <c r="AN86" s="117"/>
      <c r="AO86" s="117"/>
      <c r="AP86" s="117"/>
      <c r="AQ86" s="29"/>
      <c r="AR86" s="70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98" t="s">
        <v>109</v>
      </c>
      <c r="BE86" s="98" t="s">
        <v>109</v>
      </c>
      <c r="BF86" s="93"/>
    </row>
    <row r="87" spans="1:75" s="4" customFormat="1" ht="32.4" customHeight="1">
      <c r="B87" s="59"/>
      <c r="C87" s="71" t="s">
        <v>70</v>
      </c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127">
        <f>ROUND(SUM(AG88:AG95),2)</f>
        <v>0</v>
      </c>
      <c r="AH87" s="127"/>
      <c r="AI87" s="127"/>
      <c r="AJ87" s="127"/>
      <c r="AK87" s="127"/>
      <c r="AL87" s="127"/>
      <c r="AM87" s="127"/>
      <c r="AN87" s="128">
        <f>AN99</f>
        <v>0</v>
      </c>
      <c r="AO87" s="128"/>
      <c r="AP87" s="128"/>
      <c r="AQ87" s="62"/>
      <c r="AR87" s="73" t="e">
        <f>ROUND(SUM(AR88:AR95),2)</f>
        <v>#REF!</v>
      </c>
      <c r="AS87" s="74" t="e">
        <f t="shared" ref="AS87:AS95" si="0">ROUND(SUM(AU87:AV87),2)</f>
        <v>#REF!</v>
      </c>
      <c r="AT87" s="75" t="e">
        <f>ROUND(SUM(AT88:AT95),5)</f>
        <v>#REF!</v>
      </c>
      <c r="AU87" s="74" t="e">
        <f>ROUND(AY87*L31,2)</f>
        <v>#REF!</v>
      </c>
      <c r="AV87" s="74" t="e">
        <f>ROUND(AZ87*L32,2)</f>
        <v>#REF!</v>
      </c>
      <c r="AW87" s="74" t="e">
        <f>ROUND(BA87*L31,2)</f>
        <v>#REF!</v>
      </c>
      <c r="AX87" s="74" t="e">
        <f>ROUND(BB87*L32,2)</f>
        <v>#REF!</v>
      </c>
      <c r="AY87" s="74" t="e">
        <f>ROUND(SUM(AY88:AY95),2)</f>
        <v>#REF!</v>
      </c>
      <c r="AZ87" s="74" t="e">
        <f>ROUND(SUM(AZ88:AZ95),2)</f>
        <v>#REF!</v>
      </c>
      <c r="BA87" s="74" t="e">
        <f>ROUND(SUM(BA88:BA95),2)</f>
        <v>#REF!</v>
      </c>
      <c r="BB87" s="74" t="e">
        <f>ROUND(SUM(BB88:BB95),2)</f>
        <v>#REF!</v>
      </c>
      <c r="BC87" s="74" t="e">
        <f>ROUND(SUM(BC88:BC95),2)</f>
        <v>#REF!</v>
      </c>
      <c r="BD87" s="99"/>
      <c r="BE87" s="99"/>
      <c r="BR87" s="76" t="s">
        <v>71</v>
      </c>
      <c r="BS87" s="76" t="s">
        <v>72</v>
      </c>
      <c r="BT87" s="77" t="s">
        <v>73</v>
      </c>
      <c r="BU87" s="76" t="s">
        <v>74</v>
      </c>
      <c r="BV87" s="76" t="s">
        <v>75</v>
      </c>
      <c r="BW87" s="76" t="s">
        <v>76</v>
      </c>
    </row>
    <row r="88" spans="1:75" s="5" customFormat="1" ht="16.5" customHeight="1">
      <c r="A88" s="78" t="s">
        <v>77</v>
      </c>
      <c r="B88" s="79"/>
      <c r="C88" s="80"/>
      <c r="D88" s="141" t="s">
        <v>78</v>
      </c>
      <c r="E88" s="141"/>
      <c r="F88" s="141"/>
      <c r="G88" s="141"/>
      <c r="H88" s="141"/>
      <c r="I88" s="107"/>
      <c r="J88" s="141" t="s">
        <v>79</v>
      </c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29">
        <f>(100/121)*AN88</f>
        <v>0</v>
      </c>
      <c r="AH88" s="130"/>
      <c r="AI88" s="130"/>
      <c r="AJ88" s="130"/>
      <c r="AK88" s="130"/>
      <c r="AL88" s="130"/>
      <c r="AM88" s="130"/>
      <c r="AN88" s="129">
        <f>BD88+BE88</f>
        <v>0</v>
      </c>
      <c r="AO88" s="130"/>
      <c r="AP88" s="130"/>
      <c r="AQ88" s="82"/>
      <c r="AR88" s="83" t="e">
        <f>#REF!</f>
        <v>#REF!</v>
      </c>
      <c r="AS88" s="84" t="e">
        <f t="shared" si="0"/>
        <v>#REF!</v>
      </c>
      <c r="AT88" s="85" t="e">
        <f>#REF!</f>
        <v>#REF!</v>
      </c>
      <c r="AU88" s="84" t="e">
        <f>#REF!</f>
        <v>#REF!</v>
      </c>
      <c r="AV88" s="84" t="e">
        <f>#REF!</f>
        <v>#REF!</v>
      </c>
      <c r="AW88" s="84" t="e">
        <f>#REF!</f>
        <v>#REF!</v>
      </c>
      <c r="AX88" s="84" t="e">
        <f>#REF!</f>
        <v>#REF!</v>
      </c>
      <c r="AY88" s="84" t="e">
        <f>#REF!</f>
        <v>#REF!</v>
      </c>
      <c r="AZ88" s="84" t="e">
        <f>#REF!</f>
        <v>#REF!</v>
      </c>
      <c r="BA88" s="84" t="e">
        <f>#REF!</f>
        <v>#REF!</v>
      </c>
      <c r="BB88" s="84" t="e">
        <f>#REF!</f>
        <v>#REF!</v>
      </c>
      <c r="BC88" s="84" t="e">
        <f>#REF!</f>
        <v>#REF!</v>
      </c>
      <c r="BD88" s="100">
        <v>0</v>
      </c>
      <c r="BE88" s="100">
        <v>0</v>
      </c>
      <c r="BS88" s="86" t="s">
        <v>80</v>
      </c>
      <c r="BU88" s="86" t="s">
        <v>74</v>
      </c>
      <c r="BV88" s="86" t="s">
        <v>81</v>
      </c>
      <c r="BW88" s="86" t="s">
        <v>75</v>
      </c>
    </row>
    <row r="89" spans="1:75" s="5" customFormat="1" ht="31.5" customHeight="1">
      <c r="A89" s="78" t="s">
        <v>77</v>
      </c>
      <c r="B89" s="79"/>
      <c r="C89" s="80"/>
      <c r="D89" s="141" t="s">
        <v>82</v>
      </c>
      <c r="E89" s="141"/>
      <c r="F89" s="141"/>
      <c r="G89" s="141"/>
      <c r="H89" s="141"/>
      <c r="I89" s="107"/>
      <c r="J89" s="141" t="s">
        <v>83</v>
      </c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29">
        <f t="shared" ref="AG89:AG95" si="1">(100/121)*AN89</f>
        <v>0</v>
      </c>
      <c r="AH89" s="130"/>
      <c r="AI89" s="130"/>
      <c r="AJ89" s="130"/>
      <c r="AK89" s="130"/>
      <c r="AL89" s="130"/>
      <c r="AM89" s="130"/>
      <c r="AN89" s="129">
        <f t="shared" ref="AN89:AN95" si="2">BD89+BE89</f>
        <v>0</v>
      </c>
      <c r="AO89" s="130"/>
      <c r="AP89" s="130"/>
      <c r="AQ89" s="82"/>
      <c r="AR89" s="83" t="e">
        <f>#REF!</f>
        <v>#REF!</v>
      </c>
      <c r="AS89" s="84" t="e">
        <f t="shared" si="0"/>
        <v>#REF!</v>
      </c>
      <c r="AT89" s="85" t="e">
        <f>#REF!</f>
        <v>#REF!</v>
      </c>
      <c r="AU89" s="84" t="e">
        <f>#REF!</f>
        <v>#REF!</v>
      </c>
      <c r="AV89" s="84" t="e">
        <f>#REF!</f>
        <v>#REF!</v>
      </c>
      <c r="AW89" s="84" t="e">
        <f>#REF!</f>
        <v>#REF!</v>
      </c>
      <c r="AX89" s="84" t="e">
        <f>#REF!</f>
        <v>#REF!</v>
      </c>
      <c r="AY89" s="84" t="e">
        <f>#REF!</f>
        <v>#REF!</v>
      </c>
      <c r="AZ89" s="84" t="e">
        <f>#REF!</f>
        <v>#REF!</v>
      </c>
      <c r="BA89" s="84" t="e">
        <f>#REF!</f>
        <v>#REF!</v>
      </c>
      <c r="BB89" s="84" t="e">
        <f>#REF!</f>
        <v>#REF!</v>
      </c>
      <c r="BC89" s="84" t="e">
        <f>#REF!</f>
        <v>#REF!</v>
      </c>
      <c r="BD89" s="100">
        <v>0</v>
      </c>
      <c r="BE89" s="100">
        <v>0</v>
      </c>
      <c r="BS89" s="86" t="s">
        <v>80</v>
      </c>
      <c r="BU89" s="86" t="s">
        <v>74</v>
      </c>
      <c r="BV89" s="86" t="s">
        <v>84</v>
      </c>
      <c r="BW89" s="86" t="s">
        <v>75</v>
      </c>
    </row>
    <row r="90" spans="1:75" s="5" customFormat="1" ht="31.5" customHeight="1">
      <c r="A90" s="78" t="s">
        <v>77</v>
      </c>
      <c r="B90" s="79"/>
      <c r="C90" s="80"/>
      <c r="D90" s="141" t="s">
        <v>85</v>
      </c>
      <c r="E90" s="141"/>
      <c r="F90" s="141"/>
      <c r="G90" s="141"/>
      <c r="H90" s="141"/>
      <c r="I90" s="107"/>
      <c r="J90" s="141" t="s">
        <v>86</v>
      </c>
      <c r="K90" s="141"/>
      <c r="L90" s="141"/>
      <c r="M90" s="141"/>
      <c r="N90" s="141"/>
      <c r="O90" s="141"/>
      <c r="P90" s="141"/>
      <c r="Q90" s="141"/>
      <c r="R90" s="141"/>
      <c r="S90" s="141"/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29">
        <f t="shared" si="1"/>
        <v>0</v>
      </c>
      <c r="AH90" s="130"/>
      <c r="AI90" s="130"/>
      <c r="AJ90" s="130"/>
      <c r="AK90" s="130"/>
      <c r="AL90" s="130"/>
      <c r="AM90" s="130"/>
      <c r="AN90" s="129">
        <f t="shared" si="2"/>
        <v>0</v>
      </c>
      <c r="AO90" s="130"/>
      <c r="AP90" s="130"/>
      <c r="AQ90" s="82"/>
      <c r="AR90" s="83" t="e">
        <f>#REF!</f>
        <v>#REF!</v>
      </c>
      <c r="AS90" s="84" t="e">
        <f t="shared" si="0"/>
        <v>#REF!</v>
      </c>
      <c r="AT90" s="85" t="e">
        <f>#REF!</f>
        <v>#REF!</v>
      </c>
      <c r="AU90" s="84" t="e">
        <f>#REF!</f>
        <v>#REF!</v>
      </c>
      <c r="AV90" s="84" t="e">
        <f>#REF!</f>
        <v>#REF!</v>
      </c>
      <c r="AW90" s="84" t="e">
        <f>#REF!</f>
        <v>#REF!</v>
      </c>
      <c r="AX90" s="84" t="e">
        <f>#REF!</f>
        <v>#REF!</v>
      </c>
      <c r="AY90" s="84" t="e">
        <f>#REF!</f>
        <v>#REF!</v>
      </c>
      <c r="AZ90" s="84" t="e">
        <f>#REF!</f>
        <v>#REF!</v>
      </c>
      <c r="BA90" s="84" t="e">
        <f>#REF!</f>
        <v>#REF!</v>
      </c>
      <c r="BB90" s="84" t="e">
        <f>#REF!</f>
        <v>#REF!</v>
      </c>
      <c r="BC90" s="84" t="e">
        <f>#REF!</f>
        <v>#REF!</v>
      </c>
      <c r="BD90" s="100">
        <v>0</v>
      </c>
      <c r="BE90" s="100">
        <v>0</v>
      </c>
      <c r="BS90" s="86" t="s">
        <v>80</v>
      </c>
      <c r="BU90" s="86" t="s">
        <v>74</v>
      </c>
      <c r="BV90" s="86" t="s">
        <v>87</v>
      </c>
      <c r="BW90" s="86" t="s">
        <v>75</v>
      </c>
    </row>
    <row r="91" spans="1:75" s="5" customFormat="1" ht="31.5" customHeight="1">
      <c r="A91" s="78" t="s">
        <v>77</v>
      </c>
      <c r="B91" s="79"/>
      <c r="C91" s="80"/>
      <c r="D91" s="141" t="s">
        <v>88</v>
      </c>
      <c r="E91" s="141"/>
      <c r="F91" s="141"/>
      <c r="G91" s="141"/>
      <c r="H91" s="141"/>
      <c r="I91" s="107"/>
      <c r="J91" s="141" t="s">
        <v>89</v>
      </c>
      <c r="K91" s="141"/>
      <c r="L91" s="141"/>
      <c r="M91" s="141"/>
      <c r="N91" s="141"/>
      <c r="O91" s="141"/>
      <c r="P91" s="141"/>
      <c r="Q91" s="141"/>
      <c r="R91" s="141"/>
      <c r="S91" s="141"/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29">
        <f t="shared" si="1"/>
        <v>0</v>
      </c>
      <c r="AH91" s="130"/>
      <c r="AI91" s="130"/>
      <c r="AJ91" s="130"/>
      <c r="AK91" s="130"/>
      <c r="AL91" s="130"/>
      <c r="AM91" s="130"/>
      <c r="AN91" s="129">
        <f t="shared" si="2"/>
        <v>0</v>
      </c>
      <c r="AO91" s="130"/>
      <c r="AP91" s="130"/>
      <c r="AQ91" s="82"/>
      <c r="AR91" s="83" t="e">
        <f>#REF!</f>
        <v>#REF!</v>
      </c>
      <c r="AS91" s="84" t="e">
        <f t="shared" si="0"/>
        <v>#REF!</v>
      </c>
      <c r="AT91" s="85" t="e">
        <f>#REF!</f>
        <v>#REF!</v>
      </c>
      <c r="AU91" s="84" t="e">
        <f>#REF!</f>
        <v>#REF!</v>
      </c>
      <c r="AV91" s="84" t="e">
        <f>#REF!</f>
        <v>#REF!</v>
      </c>
      <c r="AW91" s="84" t="e">
        <f>#REF!</f>
        <v>#REF!</v>
      </c>
      <c r="AX91" s="84" t="e">
        <f>#REF!</f>
        <v>#REF!</v>
      </c>
      <c r="AY91" s="84" t="e">
        <f>#REF!</f>
        <v>#REF!</v>
      </c>
      <c r="AZ91" s="84" t="e">
        <f>#REF!</f>
        <v>#REF!</v>
      </c>
      <c r="BA91" s="84" t="e">
        <f>#REF!</f>
        <v>#REF!</v>
      </c>
      <c r="BB91" s="84" t="e">
        <f>#REF!</f>
        <v>#REF!</v>
      </c>
      <c r="BC91" s="84" t="e">
        <f>#REF!</f>
        <v>#REF!</v>
      </c>
      <c r="BD91" s="100">
        <v>0</v>
      </c>
      <c r="BE91" s="100">
        <v>0</v>
      </c>
      <c r="BS91" s="86" t="s">
        <v>80</v>
      </c>
      <c r="BU91" s="86" t="s">
        <v>74</v>
      </c>
      <c r="BV91" s="86" t="s">
        <v>90</v>
      </c>
      <c r="BW91" s="86" t="s">
        <v>75</v>
      </c>
    </row>
    <row r="92" spans="1:75" s="5" customFormat="1" ht="31.5" customHeight="1">
      <c r="A92" s="78" t="s">
        <v>77</v>
      </c>
      <c r="B92" s="79"/>
      <c r="C92" s="80"/>
      <c r="D92" s="141" t="s">
        <v>91</v>
      </c>
      <c r="E92" s="141"/>
      <c r="F92" s="141"/>
      <c r="G92" s="141"/>
      <c r="H92" s="141"/>
      <c r="I92" s="107"/>
      <c r="J92" s="141" t="s">
        <v>92</v>
      </c>
      <c r="K92" s="141"/>
      <c r="L92" s="141"/>
      <c r="M92" s="141"/>
      <c r="N92" s="141"/>
      <c r="O92" s="141"/>
      <c r="P92" s="141"/>
      <c r="Q92" s="141"/>
      <c r="R92" s="141"/>
      <c r="S92" s="141"/>
      <c r="T92" s="141"/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29">
        <f t="shared" si="1"/>
        <v>0</v>
      </c>
      <c r="AH92" s="130"/>
      <c r="AI92" s="130"/>
      <c r="AJ92" s="130"/>
      <c r="AK92" s="130"/>
      <c r="AL92" s="130"/>
      <c r="AM92" s="130"/>
      <c r="AN92" s="129">
        <f t="shared" si="2"/>
        <v>0</v>
      </c>
      <c r="AO92" s="130"/>
      <c r="AP92" s="130"/>
      <c r="AQ92" s="82"/>
      <c r="AR92" s="83" t="e">
        <f>#REF!</f>
        <v>#REF!</v>
      </c>
      <c r="AS92" s="84" t="e">
        <f t="shared" si="0"/>
        <v>#REF!</v>
      </c>
      <c r="AT92" s="85" t="e">
        <f>#REF!</f>
        <v>#REF!</v>
      </c>
      <c r="AU92" s="84" t="e">
        <f>#REF!</f>
        <v>#REF!</v>
      </c>
      <c r="AV92" s="84" t="e">
        <f>#REF!</f>
        <v>#REF!</v>
      </c>
      <c r="AW92" s="84" t="e">
        <f>#REF!</f>
        <v>#REF!</v>
      </c>
      <c r="AX92" s="84" t="e">
        <f>#REF!</f>
        <v>#REF!</v>
      </c>
      <c r="AY92" s="84" t="e">
        <f>#REF!</f>
        <v>#REF!</v>
      </c>
      <c r="AZ92" s="84" t="e">
        <f>#REF!</f>
        <v>#REF!</v>
      </c>
      <c r="BA92" s="84" t="e">
        <f>#REF!</f>
        <v>#REF!</v>
      </c>
      <c r="BB92" s="84" t="e">
        <f>#REF!</f>
        <v>#REF!</v>
      </c>
      <c r="BC92" s="84" t="e">
        <f>#REF!</f>
        <v>#REF!</v>
      </c>
      <c r="BD92" s="100">
        <v>0</v>
      </c>
      <c r="BE92" s="100">
        <v>0</v>
      </c>
      <c r="BS92" s="86" t="s">
        <v>80</v>
      </c>
      <c r="BU92" s="86" t="s">
        <v>74</v>
      </c>
      <c r="BV92" s="86" t="s">
        <v>93</v>
      </c>
      <c r="BW92" s="86" t="s">
        <v>75</v>
      </c>
    </row>
    <row r="93" spans="1:75" s="5" customFormat="1" ht="31.5" customHeight="1">
      <c r="A93" s="78" t="s">
        <v>77</v>
      </c>
      <c r="B93" s="79"/>
      <c r="C93" s="80"/>
      <c r="D93" s="141" t="s">
        <v>94</v>
      </c>
      <c r="E93" s="141"/>
      <c r="F93" s="141"/>
      <c r="G93" s="141"/>
      <c r="H93" s="141"/>
      <c r="I93" s="107"/>
      <c r="J93" s="141" t="s">
        <v>95</v>
      </c>
      <c r="K93" s="141"/>
      <c r="L93" s="141"/>
      <c r="M93" s="141"/>
      <c r="N93" s="141"/>
      <c r="O93" s="141"/>
      <c r="P93" s="141"/>
      <c r="Q93" s="141"/>
      <c r="R93" s="141"/>
      <c r="S93" s="141"/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29">
        <f t="shared" si="1"/>
        <v>0</v>
      </c>
      <c r="AH93" s="130"/>
      <c r="AI93" s="130"/>
      <c r="AJ93" s="130"/>
      <c r="AK93" s="130"/>
      <c r="AL93" s="130"/>
      <c r="AM93" s="130"/>
      <c r="AN93" s="129">
        <f t="shared" si="2"/>
        <v>0</v>
      </c>
      <c r="AO93" s="130"/>
      <c r="AP93" s="130"/>
      <c r="AQ93" s="82"/>
      <c r="AR93" s="83" t="e">
        <f>#REF!</f>
        <v>#REF!</v>
      </c>
      <c r="AS93" s="84" t="e">
        <f t="shared" si="0"/>
        <v>#REF!</v>
      </c>
      <c r="AT93" s="85" t="e">
        <f>#REF!</f>
        <v>#REF!</v>
      </c>
      <c r="AU93" s="84" t="e">
        <f>#REF!</f>
        <v>#REF!</v>
      </c>
      <c r="AV93" s="84" t="e">
        <f>#REF!</f>
        <v>#REF!</v>
      </c>
      <c r="AW93" s="84" t="e">
        <f>#REF!</f>
        <v>#REF!</v>
      </c>
      <c r="AX93" s="84" t="e">
        <f>#REF!</f>
        <v>#REF!</v>
      </c>
      <c r="AY93" s="84" t="e">
        <f>#REF!</f>
        <v>#REF!</v>
      </c>
      <c r="AZ93" s="84" t="e">
        <f>#REF!</f>
        <v>#REF!</v>
      </c>
      <c r="BA93" s="84" t="e">
        <f>#REF!</f>
        <v>#REF!</v>
      </c>
      <c r="BB93" s="84" t="e">
        <f>#REF!</f>
        <v>#REF!</v>
      </c>
      <c r="BC93" s="84" t="e">
        <f>#REF!</f>
        <v>#REF!</v>
      </c>
      <c r="BD93" s="100">
        <v>0</v>
      </c>
      <c r="BE93" s="100">
        <v>0</v>
      </c>
      <c r="BS93" s="86" t="s">
        <v>80</v>
      </c>
      <c r="BU93" s="86" t="s">
        <v>74</v>
      </c>
      <c r="BV93" s="86" t="s">
        <v>96</v>
      </c>
      <c r="BW93" s="86" t="s">
        <v>75</v>
      </c>
    </row>
    <row r="94" spans="1:75" s="5" customFormat="1" ht="31.5" customHeight="1">
      <c r="A94" s="78" t="s">
        <v>77</v>
      </c>
      <c r="B94" s="79"/>
      <c r="C94" s="80"/>
      <c r="D94" s="141" t="s">
        <v>97</v>
      </c>
      <c r="E94" s="141"/>
      <c r="F94" s="141"/>
      <c r="G94" s="141"/>
      <c r="H94" s="141"/>
      <c r="I94" s="107"/>
      <c r="J94" s="141" t="s">
        <v>98</v>
      </c>
      <c r="K94" s="141"/>
      <c r="L94" s="141"/>
      <c r="M94" s="141"/>
      <c r="N94" s="141"/>
      <c r="O94" s="141"/>
      <c r="P94" s="141"/>
      <c r="Q94" s="141"/>
      <c r="R94" s="141"/>
      <c r="S94" s="141"/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29">
        <f t="shared" si="1"/>
        <v>0</v>
      </c>
      <c r="AH94" s="130"/>
      <c r="AI94" s="130"/>
      <c r="AJ94" s="130"/>
      <c r="AK94" s="130"/>
      <c r="AL94" s="130"/>
      <c r="AM94" s="130"/>
      <c r="AN94" s="129">
        <f t="shared" si="2"/>
        <v>0</v>
      </c>
      <c r="AO94" s="130"/>
      <c r="AP94" s="130"/>
      <c r="AQ94" s="82"/>
      <c r="AR94" s="83" t="e">
        <f>#REF!</f>
        <v>#REF!</v>
      </c>
      <c r="AS94" s="84" t="e">
        <f t="shared" si="0"/>
        <v>#REF!</v>
      </c>
      <c r="AT94" s="85" t="e">
        <f>#REF!</f>
        <v>#REF!</v>
      </c>
      <c r="AU94" s="84" t="e">
        <f>#REF!</f>
        <v>#REF!</v>
      </c>
      <c r="AV94" s="84" t="e">
        <f>#REF!</f>
        <v>#REF!</v>
      </c>
      <c r="AW94" s="84" t="e">
        <f>#REF!</f>
        <v>#REF!</v>
      </c>
      <c r="AX94" s="84" t="e">
        <f>#REF!</f>
        <v>#REF!</v>
      </c>
      <c r="AY94" s="84" t="e">
        <f>#REF!</f>
        <v>#REF!</v>
      </c>
      <c r="AZ94" s="84" t="e">
        <f>#REF!</f>
        <v>#REF!</v>
      </c>
      <c r="BA94" s="84" t="e">
        <f>#REF!</f>
        <v>#REF!</v>
      </c>
      <c r="BB94" s="84" t="e">
        <f>#REF!</f>
        <v>#REF!</v>
      </c>
      <c r="BC94" s="84" t="e">
        <f>#REF!</f>
        <v>#REF!</v>
      </c>
      <c r="BD94" s="100">
        <v>0</v>
      </c>
      <c r="BE94" s="100">
        <v>0</v>
      </c>
      <c r="BS94" s="86" t="s">
        <v>80</v>
      </c>
      <c r="BU94" s="86" t="s">
        <v>74</v>
      </c>
      <c r="BV94" s="86" t="s">
        <v>99</v>
      </c>
      <c r="BW94" s="86" t="s">
        <v>75</v>
      </c>
    </row>
    <row r="95" spans="1:75" s="5" customFormat="1" ht="31.5" customHeight="1">
      <c r="A95" s="78" t="s">
        <v>77</v>
      </c>
      <c r="B95" s="79"/>
      <c r="C95" s="80"/>
      <c r="D95" s="141" t="s">
        <v>100</v>
      </c>
      <c r="E95" s="141"/>
      <c r="F95" s="141"/>
      <c r="G95" s="141"/>
      <c r="H95" s="141"/>
      <c r="I95" s="107"/>
      <c r="J95" s="141" t="s">
        <v>101</v>
      </c>
      <c r="K95" s="141"/>
      <c r="L95" s="141"/>
      <c r="M95" s="141"/>
      <c r="N95" s="141"/>
      <c r="O95" s="141"/>
      <c r="P95" s="141"/>
      <c r="Q95" s="141"/>
      <c r="R95" s="141"/>
      <c r="S95" s="141"/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29">
        <f t="shared" si="1"/>
        <v>0</v>
      </c>
      <c r="AH95" s="130"/>
      <c r="AI95" s="130"/>
      <c r="AJ95" s="130"/>
      <c r="AK95" s="130"/>
      <c r="AL95" s="130"/>
      <c r="AM95" s="130"/>
      <c r="AN95" s="129">
        <f t="shared" si="2"/>
        <v>0</v>
      </c>
      <c r="AO95" s="130"/>
      <c r="AP95" s="130"/>
      <c r="AQ95" s="82"/>
      <c r="AR95" s="87" t="e">
        <f>#REF!</f>
        <v>#REF!</v>
      </c>
      <c r="AS95" s="88" t="e">
        <f t="shared" si="0"/>
        <v>#REF!</v>
      </c>
      <c r="AT95" s="89" t="e">
        <f>#REF!</f>
        <v>#REF!</v>
      </c>
      <c r="AU95" s="88" t="e">
        <f>#REF!</f>
        <v>#REF!</v>
      </c>
      <c r="AV95" s="88" t="e">
        <f>#REF!</f>
        <v>#REF!</v>
      </c>
      <c r="AW95" s="88" t="e">
        <f>#REF!</f>
        <v>#REF!</v>
      </c>
      <c r="AX95" s="88" t="e">
        <f>#REF!</f>
        <v>#REF!</v>
      </c>
      <c r="AY95" s="88" t="e">
        <f>#REF!</f>
        <v>#REF!</v>
      </c>
      <c r="AZ95" s="88" t="e">
        <f>#REF!</f>
        <v>#REF!</v>
      </c>
      <c r="BA95" s="88" t="e">
        <f>#REF!</f>
        <v>#REF!</v>
      </c>
      <c r="BB95" s="88" t="e">
        <f>#REF!</f>
        <v>#REF!</v>
      </c>
      <c r="BC95" s="88" t="e">
        <f>#REF!</f>
        <v>#REF!</v>
      </c>
      <c r="BD95" s="100">
        <v>0</v>
      </c>
      <c r="BE95" s="100">
        <v>0</v>
      </c>
      <c r="BS95" s="86" t="s">
        <v>80</v>
      </c>
      <c r="BU95" s="86" t="s">
        <v>74</v>
      </c>
      <c r="BV95" s="86" t="s">
        <v>102</v>
      </c>
      <c r="BW95" s="86" t="s">
        <v>75</v>
      </c>
    </row>
    <row r="96" spans="1:75">
      <c r="B96" s="18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110"/>
      <c r="AH96" s="110"/>
      <c r="AI96" s="110"/>
      <c r="AJ96" s="110"/>
      <c r="AK96" s="110"/>
      <c r="AL96" s="110"/>
      <c r="AM96" s="110"/>
      <c r="AN96" s="110"/>
      <c r="AO96" s="110"/>
      <c r="AP96" s="110"/>
      <c r="AQ96" s="19"/>
      <c r="BD96" s="101"/>
      <c r="BE96" s="101"/>
    </row>
    <row r="97" spans="2:58" s="1" customFormat="1" ht="30" customHeight="1">
      <c r="B97" s="27"/>
      <c r="C97" s="71" t="s">
        <v>103</v>
      </c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28">
        <v>0</v>
      </c>
      <c r="AH97" s="128"/>
      <c r="AI97" s="128"/>
      <c r="AJ97" s="128"/>
      <c r="AK97" s="128"/>
      <c r="AL97" s="128"/>
      <c r="AM97" s="128"/>
      <c r="AN97" s="128">
        <v>0</v>
      </c>
      <c r="AO97" s="128"/>
      <c r="AP97" s="128"/>
      <c r="AQ97" s="29"/>
      <c r="AR97" s="67" t="s">
        <v>104</v>
      </c>
      <c r="AS97" s="68" t="s">
        <v>105</v>
      </c>
      <c r="AT97" s="68" t="s">
        <v>36</v>
      </c>
      <c r="AU97" s="69" t="s">
        <v>59</v>
      </c>
      <c r="BD97" s="98"/>
      <c r="BE97" s="98"/>
    </row>
    <row r="98" spans="2:58" s="1" customFormat="1" ht="10.95" customHeight="1">
      <c r="B98" s="27"/>
      <c r="C98" s="117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7"/>
      <c r="AH98" s="117"/>
      <c r="AI98" s="117"/>
      <c r="AJ98" s="117"/>
      <c r="AK98" s="117"/>
      <c r="AL98" s="117"/>
      <c r="AM98" s="117"/>
      <c r="AN98" s="117"/>
      <c r="AO98" s="117"/>
      <c r="AP98" s="117"/>
      <c r="AQ98" s="29"/>
      <c r="AR98" s="90"/>
      <c r="AS98" s="47"/>
      <c r="AT98" s="47"/>
      <c r="AU98" s="49"/>
      <c r="BD98" s="98"/>
      <c r="BE98" s="98"/>
    </row>
    <row r="99" spans="2:58" s="1" customFormat="1" ht="30" customHeight="1">
      <c r="B99" s="27"/>
      <c r="C99" s="91" t="s">
        <v>106</v>
      </c>
      <c r="D99" s="120"/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40">
        <f>ROUND(AG87+AG97,2)</f>
        <v>0</v>
      </c>
      <c r="AH99" s="140"/>
      <c r="AI99" s="140"/>
      <c r="AJ99" s="140"/>
      <c r="AK99" s="140"/>
      <c r="AL99" s="140"/>
      <c r="AM99" s="140"/>
      <c r="AN99" s="140">
        <f>BD99+BE99</f>
        <v>0</v>
      </c>
      <c r="AO99" s="140"/>
      <c r="AP99" s="140"/>
      <c r="AQ99" s="29"/>
      <c r="BD99" s="102">
        <f>SUM(BD88:BD95)</f>
        <v>0</v>
      </c>
      <c r="BE99" s="103">
        <f>SUM(BE88:BE95)</f>
        <v>0</v>
      </c>
      <c r="BF99" s="117"/>
    </row>
    <row r="100" spans="2:58" s="1" customFormat="1" ht="6.9" customHeight="1">
      <c r="B100" s="50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2"/>
      <c r="BD100" s="104"/>
      <c r="BE100" s="105"/>
      <c r="BF100" s="117"/>
    </row>
  </sheetData>
  <mergeCells count="73">
    <mergeCell ref="E23:AN23"/>
    <mergeCell ref="C2:AP2"/>
    <mergeCell ref="AR2:BD2"/>
    <mergeCell ref="C4:AP4"/>
    <mergeCell ref="K5:AO5"/>
    <mergeCell ref="K6:AO6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AR82:AS84"/>
    <mergeCell ref="AM83:AP8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C85:G85"/>
    <mergeCell ref="I85:AF85"/>
    <mergeCell ref="AG85:AM85"/>
    <mergeCell ref="AN85:AP85"/>
    <mergeCell ref="AG87:AM87"/>
    <mergeCell ref="AN87:AP87"/>
    <mergeCell ref="D88:H88"/>
    <mergeCell ref="J88:AF88"/>
    <mergeCell ref="AG88:AM88"/>
    <mergeCell ref="AN88:AP88"/>
    <mergeCell ref="D89:H89"/>
    <mergeCell ref="J89:AF89"/>
    <mergeCell ref="AG89:AM89"/>
    <mergeCell ref="AN89:AP89"/>
    <mergeCell ref="D90:H90"/>
    <mergeCell ref="J90:AF90"/>
    <mergeCell ref="AG90:AM90"/>
    <mergeCell ref="AN90:AP90"/>
    <mergeCell ref="D91:H91"/>
    <mergeCell ref="J91:AF91"/>
    <mergeCell ref="AG91:AM91"/>
    <mergeCell ref="AN91:AP91"/>
    <mergeCell ref="D92:H92"/>
    <mergeCell ref="J92:AF92"/>
    <mergeCell ref="AG92:AM92"/>
    <mergeCell ref="AN92:AP92"/>
    <mergeCell ref="D93:H93"/>
    <mergeCell ref="J93:AF93"/>
    <mergeCell ref="AG93:AM93"/>
    <mergeCell ref="AN93:AP93"/>
    <mergeCell ref="AG97:AM97"/>
    <mergeCell ref="AN97:AP97"/>
    <mergeCell ref="AG99:AM99"/>
    <mergeCell ref="AN99:AP99"/>
    <mergeCell ref="D94:H94"/>
    <mergeCell ref="J94:AF94"/>
    <mergeCell ref="AG94:AM94"/>
    <mergeCell ref="AN94:AP94"/>
    <mergeCell ref="D95:H95"/>
    <mergeCell ref="J95:AF95"/>
    <mergeCell ref="AG95:AM95"/>
    <mergeCell ref="AN95:AP95"/>
  </mergeCells>
  <hyperlinks>
    <hyperlink ref="K1:S1" location="C2" display="1) Souhrnný list stavby"/>
    <hyperlink ref="W1:AF1" location="C87" display="2) Rekapitulace objektů"/>
    <hyperlink ref="A95" location="'SO 000 - Vedlejší a ostan...'!C2" display="/"/>
    <hyperlink ref="A94" location="'SO 801 - Vegetační úpravy'!C2" display="/"/>
    <hyperlink ref="A93" location="'SO 402 - Úpravy Telefonic...'!C2" display="/"/>
    <hyperlink ref="A92" location="'SO 401 - Veřejné osvětlení'!C2" display="/"/>
    <hyperlink ref="A91" location="'SO 301 - Odvodnění povrch...'!C2" display="/"/>
    <hyperlink ref="A90" location="'SO 102 - Zálivy BUS, chod...'!C2" display="/"/>
    <hyperlink ref="A89" location="'SO 101 - Okružní křižovatka'!C2" display="/"/>
    <hyperlink ref="A88" location="'SO 01 - Příprava staveniště'!C2" display="/"/>
  </hyperlinks>
  <pageMargins left="0.7" right="0.7" top="0.78740157499999996" bottom="0.78740157499999996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Přehled</vt:lpstr>
      <vt:lpstr>Rekapitulace stavbys</vt:lpstr>
      <vt:lpstr>Přehled!Názvy_tisku</vt:lpstr>
      <vt:lpstr>Přehled!Oblast_tisku</vt:lpstr>
      <vt:lpstr>'Rekapitulace stavbys'!Oblast_tisku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Sremer</dc:creator>
  <cp:lastModifiedBy>Pavel Svinka</cp:lastModifiedBy>
  <cp:lastPrinted>2018-02-26T14:51:04Z</cp:lastPrinted>
  <dcterms:created xsi:type="dcterms:W3CDTF">2018-02-19T12:37:18Z</dcterms:created>
  <dcterms:modified xsi:type="dcterms:W3CDTF">2018-02-26T15:12:43Z</dcterms:modified>
</cp:coreProperties>
</file>